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'BUF'!$A$1:$Q$55</definedName>
    <definedName name="_xlnm.Print_Area" localSheetId="8">'CPT'!$A$1:$Q$55</definedName>
    <definedName name="_xlnm.Print_Area" localSheetId="4">'EKU'!$A$1:$Q$55</definedName>
    <definedName name="_xlnm.Print_Area" localSheetId="7">'ETH'!$A$1:$Q$55</definedName>
    <definedName name="_xlnm.Print_Area" localSheetId="5">'JHB'!$A$1:$Q$55</definedName>
    <definedName name="_xlnm.Print_Area" localSheetId="3">'MAN'!$A$1:$Q$55</definedName>
    <definedName name="_xlnm.Print_Area" localSheetId="2">'NMA'!$A$1:$Q$55</definedName>
    <definedName name="_xlnm.Print_Area" localSheetId="0">'Summary'!$A$1:$Q$55</definedName>
    <definedName name="_xlnm.Print_Area" localSheetId="6">'TSH'!$A$1:$Q$55</definedName>
  </definedNames>
  <calcPr fullCalcOnLoad="1"/>
</workbook>
</file>

<file path=xl/sharedStrings.xml><?xml version="1.0" encoding="utf-8"?>
<sst xmlns="http://schemas.openxmlformats.org/spreadsheetml/2006/main" count="612" uniqueCount="56">
  <si>
    <t>Eastern Cape: Buffalo City(BUF) - Table SA27 Budgeted Monthly Revenue and Expenditure by Functional Classification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</si>
  <si>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</si>
  <si>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</si>
  <si>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</si>
  <si>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</si>
  <si>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</si>
  <si>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</si>
  <si>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</si>
  <si>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</si>
  <si>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</si>
  <si>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</si>
  <si>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</si>
  <si>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</si>
  <si>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</si>
  <si>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</si>
  <si>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</si>
  <si>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</si>
  <si>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</si>
  <si>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</si>
  <si>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</si>
  <si>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</si>
  <si>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</si>
  <si>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</si>
  <si>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</si>
  <si>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</si>
  <si>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</si>
  <si>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</si>
  <si>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</si>
  <si>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</si>
  <si>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</si>
  <si>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</si>
  <si>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</si>
  <si>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</si>
  <si>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</si>
  <si>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</si>
  <si>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</si>
  <si>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</si>
  <si>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</si>
  <si>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</si>
  <si>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</si>
  <si>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</si>
  <si>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</si>
  <si>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</si>
  <si>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</si>
  <si>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</si>
  <si>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Eastern Cape: Nelson Mandela Bay(NMA) - Table SA27 Budgeted Monthly Revenue and Expenditure by Functional Classification for 4th Quarter ended 30 June 2020 (Figures Finalised as at 2020/10/30)</t>
  </si>
  <si>
    <t>Free State: Mangaung(MAN) - Table SA27 Budgeted Monthly Revenue and Expenditure by Functional Classification for 4th Quarter ended 30 June 2020 (Figures Finalised as at 2020/10/30)</t>
  </si>
  <si>
    <t>Gauteng: City of Ekurhuleni(EKU) - Table SA27 Budgeted Monthly Revenue and Expenditure by Functional Classification for 4th Quarter ended 30 June 2020 (Figures Finalised as at 2020/10/30)</t>
  </si>
  <si>
    <t>Gauteng: City of Johannesburg(JHB) - Table SA27 Budgeted Monthly Revenue and Expenditure by Functional Classification for 4th Quarter ended 30 June 2020 (Figures Finalised as at 2020/10/30)</t>
  </si>
  <si>
    <t>Gauteng: City of Tshwane(TSH) - Table SA27 Budgeted Monthly Revenue and Expenditure by Functional Classification for 4th Quarter ended 30 June 2020 (Figures Finalised as at 2020/10/30)</t>
  </si>
  <si>
    <t>Kwazulu-Natal: eThekwini(ETH) - Table SA27 Budgeted Monthly Revenue and Expenditure by Functional Classification for 4th Quarter ended 30 June 2020 (Figures Finalised as at 2020/10/30)</t>
  </si>
  <si>
    <t>Western Cape: Cape Town(CPT) - Table SA27 Budgeted Monthly Revenue and Expenditure by Functional Classification for 4th Quarter ended 30 June 2020 (Figures Finalised as at 2020/10/30)</t>
  </si>
  <si>
    <t>Summary - Table SA27 Budgeted Monthly Revenue and Expenditure by Functional Classification for 4th Quarter ended 30 June 2020 (Figures Finalised as at 2020/10/30)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</si>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</sst>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17805694744</v>
      </c>
      <c r="D5" s="16">
        <f t="shared" si="0"/>
        <v>9404633353</v>
      </c>
      <c r="E5" s="16">
        <f t="shared" si="0"/>
        <v>7573548714</v>
      </c>
      <c r="F5" s="16">
        <f t="shared" si="0"/>
        <v>6890357073</v>
      </c>
      <c r="G5" s="16">
        <f t="shared" si="0"/>
        <v>6878418551</v>
      </c>
      <c r="H5" s="16">
        <f t="shared" si="0"/>
        <v>10949968859</v>
      </c>
      <c r="I5" s="16">
        <f t="shared" si="0"/>
        <v>7080938677</v>
      </c>
      <c r="J5" s="16">
        <f t="shared" si="0"/>
        <v>7148566670</v>
      </c>
      <c r="K5" s="16">
        <f t="shared" si="0"/>
        <v>10743390431</v>
      </c>
      <c r="L5" s="16">
        <f>SUM(L6:L8)</f>
        <v>7026176949</v>
      </c>
      <c r="M5" s="16">
        <f>SUM(M6:M8)</f>
        <v>7001785952</v>
      </c>
      <c r="N5" s="17">
        <f t="shared" si="0"/>
        <v>7511759202</v>
      </c>
      <c r="O5" s="18">
        <f t="shared" si="0"/>
        <v>106015239116</v>
      </c>
      <c r="P5" s="16">
        <f t="shared" si="0"/>
        <v>113325774191</v>
      </c>
      <c r="Q5" s="17">
        <f t="shared" si="0"/>
        <v>120986987600</v>
      </c>
    </row>
    <row r="6" spans="1:17" ht="13.5">
      <c r="A6" s="3" t="s">
        <v>23</v>
      </c>
      <c r="B6" s="2"/>
      <c r="C6" s="19">
        <v>17614902</v>
      </c>
      <c r="D6" s="19">
        <v>82722222</v>
      </c>
      <c r="E6" s="19">
        <v>217905580</v>
      </c>
      <c r="F6" s="19">
        <v>36479179</v>
      </c>
      <c r="G6" s="19">
        <v>64477454</v>
      </c>
      <c r="H6" s="19">
        <v>178472699</v>
      </c>
      <c r="I6" s="19">
        <v>80254002</v>
      </c>
      <c r="J6" s="19">
        <v>221363382</v>
      </c>
      <c r="K6" s="19">
        <v>120376927</v>
      </c>
      <c r="L6" s="19">
        <v>120482338</v>
      </c>
      <c r="M6" s="19">
        <v>94753057</v>
      </c>
      <c r="N6" s="20">
        <v>215015868</v>
      </c>
      <c r="O6" s="21">
        <v>1449917609</v>
      </c>
      <c r="P6" s="19">
        <v>1524119383</v>
      </c>
      <c r="Q6" s="22">
        <v>1449842784</v>
      </c>
    </row>
    <row r="7" spans="1:17" ht="13.5">
      <c r="A7" s="3" t="s">
        <v>24</v>
      </c>
      <c r="B7" s="2"/>
      <c r="C7" s="23">
        <v>17781475594</v>
      </c>
      <c r="D7" s="23">
        <v>9315306883</v>
      </c>
      <c r="E7" s="23">
        <v>7349038886</v>
      </c>
      <c r="F7" s="23">
        <v>6847273646</v>
      </c>
      <c r="G7" s="23">
        <v>6807336849</v>
      </c>
      <c r="H7" s="23">
        <v>10764891912</v>
      </c>
      <c r="I7" s="23">
        <v>6994080427</v>
      </c>
      <c r="J7" s="23">
        <v>6920599040</v>
      </c>
      <c r="K7" s="23">
        <v>10616409256</v>
      </c>
      <c r="L7" s="23">
        <v>6899090363</v>
      </c>
      <c r="M7" s="23">
        <v>6900428647</v>
      </c>
      <c r="N7" s="24">
        <v>7290139086</v>
      </c>
      <c r="O7" s="25">
        <v>104486070531</v>
      </c>
      <c r="P7" s="23">
        <v>111718758279</v>
      </c>
      <c r="Q7" s="26">
        <v>119450435039</v>
      </c>
    </row>
    <row r="8" spans="1:17" ht="13.5">
      <c r="A8" s="3" t="s">
        <v>25</v>
      </c>
      <c r="B8" s="2"/>
      <c r="C8" s="19">
        <v>6604248</v>
      </c>
      <c r="D8" s="19">
        <v>6604248</v>
      </c>
      <c r="E8" s="19">
        <v>6604248</v>
      </c>
      <c r="F8" s="19">
        <v>6604248</v>
      </c>
      <c r="G8" s="19">
        <v>6604248</v>
      </c>
      <c r="H8" s="19">
        <v>6604248</v>
      </c>
      <c r="I8" s="19">
        <v>6604248</v>
      </c>
      <c r="J8" s="19">
        <v>6604248</v>
      </c>
      <c r="K8" s="19">
        <v>6604248</v>
      </c>
      <c r="L8" s="19">
        <v>6604248</v>
      </c>
      <c r="M8" s="19">
        <v>6604248</v>
      </c>
      <c r="N8" s="20">
        <v>6604248</v>
      </c>
      <c r="O8" s="21">
        <v>79250976</v>
      </c>
      <c r="P8" s="19">
        <v>82896529</v>
      </c>
      <c r="Q8" s="22">
        <v>86709777</v>
      </c>
    </row>
    <row r="9" spans="1:17" ht="13.5">
      <c r="A9" s="1" t="s">
        <v>26</v>
      </c>
      <c r="B9" s="2"/>
      <c r="C9" s="16">
        <f aca="true" t="shared" si="1" ref="C9:Q9">SUM(C10:C14)</f>
        <v>1103115655</v>
      </c>
      <c r="D9" s="16">
        <f t="shared" si="1"/>
        <v>784355062</v>
      </c>
      <c r="E9" s="16">
        <f t="shared" si="1"/>
        <v>855123996</v>
      </c>
      <c r="F9" s="16">
        <f t="shared" si="1"/>
        <v>837480388</v>
      </c>
      <c r="G9" s="16">
        <f t="shared" si="1"/>
        <v>918379125</v>
      </c>
      <c r="H9" s="16">
        <f t="shared" si="1"/>
        <v>978990108</v>
      </c>
      <c r="I9" s="16">
        <f t="shared" si="1"/>
        <v>887519555</v>
      </c>
      <c r="J9" s="16">
        <f t="shared" si="1"/>
        <v>892148534</v>
      </c>
      <c r="K9" s="16">
        <f t="shared" si="1"/>
        <v>992872544</v>
      </c>
      <c r="L9" s="16">
        <f>SUM(L10:L14)</f>
        <v>843405793</v>
      </c>
      <c r="M9" s="16">
        <f>SUM(M10:M14)</f>
        <v>831112305</v>
      </c>
      <c r="N9" s="27">
        <f t="shared" si="1"/>
        <v>1606137325</v>
      </c>
      <c r="O9" s="28">
        <f t="shared" si="1"/>
        <v>11530640344</v>
      </c>
      <c r="P9" s="16">
        <f t="shared" si="1"/>
        <v>12375501070</v>
      </c>
      <c r="Q9" s="29">
        <f t="shared" si="1"/>
        <v>12954682695</v>
      </c>
    </row>
    <row r="10" spans="1:17" ht="13.5">
      <c r="A10" s="3" t="s">
        <v>27</v>
      </c>
      <c r="B10" s="2"/>
      <c r="C10" s="19">
        <v>132089462</v>
      </c>
      <c r="D10" s="19">
        <v>71720343</v>
      </c>
      <c r="E10" s="19">
        <v>65626121</v>
      </c>
      <c r="F10" s="19">
        <v>65520901</v>
      </c>
      <c r="G10" s="19">
        <v>64899558</v>
      </c>
      <c r="H10" s="19">
        <v>65173128</v>
      </c>
      <c r="I10" s="19">
        <v>53872149</v>
      </c>
      <c r="J10" s="19">
        <v>63446883</v>
      </c>
      <c r="K10" s="19">
        <v>81679627</v>
      </c>
      <c r="L10" s="19">
        <v>71311560</v>
      </c>
      <c r="M10" s="19">
        <v>116686072</v>
      </c>
      <c r="N10" s="20">
        <v>82485030</v>
      </c>
      <c r="O10" s="21">
        <v>934510843</v>
      </c>
      <c r="P10" s="19">
        <v>1006523139</v>
      </c>
      <c r="Q10" s="22">
        <v>1080724316</v>
      </c>
    </row>
    <row r="11" spans="1:17" ht="13.5">
      <c r="A11" s="3" t="s">
        <v>28</v>
      </c>
      <c r="B11" s="2"/>
      <c r="C11" s="19">
        <v>86362854</v>
      </c>
      <c r="D11" s="19">
        <v>27672337</v>
      </c>
      <c r="E11" s="19">
        <v>28010080</v>
      </c>
      <c r="F11" s="19">
        <v>50099341</v>
      </c>
      <c r="G11" s="19">
        <v>28057852</v>
      </c>
      <c r="H11" s="19">
        <v>37303560</v>
      </c>
      <c r="I11" s="19">
        <v>63090817</v>
      </c>
      <c r="J11" s="19">
        <v>28035585</v>
      </c>
      <c r="K11" s="19">
        <v>32048455</v>
      </c>
      <c r="L11" s="19">
        <v>51945002</v>
      </c>
      <c r="M11" s="19">
        <v>36172502</v>
      </c>
      <c r="N11" s="20">
        <v>108196530</v>
      </c>
      <c r="O11" s="21">
        <v>576994827</v>
      </c>
      <c r="P11" s="19">
        <v>583574015</v>
      </c>
      <c r="Q11" s="22">
        <v>636218599</v>
      </c>
    </row>
    <row r="12" spans="1:17" ht="13.5">
      <c r="A12" s="3" t="s">
        <v>29</v>
      </c>
      <c r="B12" s="2"/>
      <c r="C12" s="19">
        <v>275872822</v>
      </c>
      <c r="D12" s="19">
        <v>290648747</v>
      </c>
      <c r="E12" s="19">
        <v>280487644</v>
      </c>
      <c r="F12" s="19">
        <v>281027741</v>
      </c>
      <c r="G12" s="19">
        <v>282007746</v>
      </c>
      <c r="H12" s="19">
        <v>298518964</v>
      </c>
      <c r="I12" s="19">
        <v>279278489</v>
      </c>
      <c r="J12" s="19">
        <v>277300946</v>
      </c>
      <c r="K12" s="19">
        <v>334196022</v>
      </c>
      <c r="L12" s="19">
        <v>285129779</v>
      </c>
      <c r="M12" s="19">
        <v>284888644</v>
      </c>
      <c r="N12" s="20">
        <v>329287246</v>
      </c>
      <c r="O12" s="21">
        <v>3498644841</v>
      </c>
      <c r="P12" s="19">
        <v>3572283853</v>
      </c>
      <c r="Q12" s="22">
        <v>3730120478</v>
      </c>
    </row>
    <row r="13" spans="1:17" ht="13.5">
      <c r="A13" s="3" t="s">
        <v>30</v>
      </c>
      <c r="B13" s="2"/>
      <c r="C13" s="19">
        <v>282384473</v>
      </c>
      <c r="D13" s="19">
        <v>342358767</v>
      </c>
      <c r="E13" s="19">
        <v>419347057</v>
      </c>
      <c r="F13" s="19">
        <v>362736454</v>
      </c>
      <c r="G13" s="19">
        <v>491541953</v>
      </c>
      <c r="H13" s="19">
        <v>526038729</v>
      </c>
      <c r="I13" s="19">
        <v>410826998</v>
      </c>
      <c r="J13" s="19">
        <v>465761624</v>
      </c>
      <c r="K13" s="19">
        <v>480775938</v>
      </c>
      <c r="L13" s="19">
        <v>370528291</v>
      </c>
      <c r="M13" s="19">
        <v>334761588</v>
      </c>
      <c r="N13" s="20">
        <v>951173427</v>
      </c>
      <c r="O13" s="21">
        <v>5438235267</v>
      </c>
      <c r="P13" s="19">
        <v>6074097407</v>
      </c>
      <c r="Q13" s="22">
        <v>6359093155</v>
      </c>
    </row>
    <row r="14" spans="1:17" ht="13.5">
      <c r="A14" s="3" t="s">
        <v>31</v>
      </c>
      <c r="B14" s="2"/>
      <c r="C14" s="23">
        <v>326406044</v>
      </c>
      <c r="D14" s="23">
        <v>51954868</v>
      </c>
      <c r="E14" s="23">
        <v>61653094</v>
      </c>
      <c r="F14" s="23">
        <v>78095951</v>
      </c>
      <c r="G14" s="23">
        <v>51872016</v>
      </c>
      <c r="H14" s="23">
        <v>51955727</v>
      </c>
      <c r="I14" s="23">
        <v>80451102</v>
      </c>
      <c r="J14" s="23">
        <v>57603496</v>
      </c>
      <c r="K14" s="23">
        <v>64172502</v>
      </c>
      <c r="L14" s="23">
        <v>64491161</v>
      </c>
      <c r="M14" s="23">
        <v>58603499</v>
      </c>
      <c r="N14" s="24">
        <v>134995092</v>
      </c>
      <c r="O14" s="25">
        <v>1082254566</v>
      </c>
      <c r="P14" s="23">
        <v>1139022656</v>
      </c>
      <c r="Q14" s="26">
        <v>1148526147</v>
      </c>
    </row>
    <row r="15" spans="1:17" ht="13.5">
      <c r="A15" s="1" t="s">
        <v>32</v>
      </c>
      <c r="B15" s="4"/>
      <c r="C15" s="16">
        <f aca="true" t="shared" si="2" ref="C15:Q15">SUM(C16:C18)</f>
        <v>678285154</v>
      </c>
      <c r="D15" s="16">
        <f t="shared" si="2"/>
        <v>677425910</v>
      </c>
      <c r="E15" s="16">
        <f t="shared" si="2"/>
        <v>726575929</v>
      </c>
      <c r="F15" s="16">
        <f t="shared" si="2"/>
        <v>855888154</v>
      </c>
      <c r="G15" s="16">
        <f t="shared" si="2"/>
        <v>803811105</v>
      </c>
      <c r="H15" s="16">
        <f t="shared" si="2"/>
        <v>833445655</v>
      </c>
      <c r="I15" s="16">
        <f t="shared" si="2"/>
        <v>842911451</v>
      </c>
      <c r="J15" s="16">
        <f t="shared" si="2"/>
        <v>713289628</v>
      </c>
      <c r="K15" s="16">
        <f t="shared" si="2"/>
        <v>899986254</v>
      </c>
      <c r="L15" s="16">
        <f>SUM(L16:L18)</f>
        <v>793185280</v>
      </c>
      <c r="M15" s="16">
        <f>SUM(M16:M18)</f>
        <v>797728350</v>
      </c>
      <c r="N15" s="27">
        <f t="shared" si="2"/>
        <v>1877686441</v>
      </c>
      <c r="O15" s="28">
        <f t="shared" si="2"/>
        <v>10500219235</v>
      </c>
      <c r="P15" s="16">
        <f t="shared" si="2"/>
        <v>10720082141</v>
      </c>
      <c r="Q15" s="29">
        <f t="shared" si="2"/>
        <v>11308301430</v>
      </c>
    </row>
    <row r="16" spans="1:17" ht="13.5">
      <c r="A16" s="3" t="s">
        <v>33</v>
      </c>
      <c r="B16" s="2"/>
      <c r="C16" s="19">
        <v>158197400</v>
      </c>
      <c r="D16" s="19">
        <v>119151181</v>
      </c>
      <c r="E16" s="19">
        <v>101258888</v>
      </c>
      <c r="F16" s="19">
        <v>127433454</v>
      </c>
      <c r="G16" s="19">
        <v>148660037</v>
      </c>
      <c r="H16" s="19">
        <v>180579861</v>
      </c>
      <c r="I16" s="19">
        <v>149356123</v>
      </c>
      <c r="J16" s="19">
        <v>106139051</v>
      </c>
      <c r="K16" s="19">
        <v>160279703</v>
      </c>
      <c r="L16" s="19">
        <v>133544011</v>
      </c>
      <c r="M16" s="19">
        <v>132166046</v>
      </c>
      <c r="N16" s="20">
        <v>170113897</v>
      </c>
      <c r="O16" s="21">
        <v>1686879616</v>
      </c>
      <c r="P16" s="19">
        <v>1673762507</v>
      </c>
      <c r="Q16" s="22">
        <v>1730083028</v>
      </c>
    </row>
    <row r="17" spans="1:17" ht="13.5">
      <c r="A17" s="3" t="s">
        <v>34</v>
      </c>
      <c r="B17" s="2"/>
      <c r="C17" s="19">
        <v>517911221</v>
      </c>
      <c r="D17" s="19">
        <v>553126319</v>
      </c>
      <c r="E17" s="19">
        <v>620301059</v>
      </c>
      <c r="F17" s="19">
        <v>723390228</v>
      </c>
      <c r="G17" s="19">
        <v>649928693</v>
      </c>
      <c r="H17" s="19">
        <v>648282801</v>
      </c>
      <c r="I17" s="19">
        <v>688853398</v>
      </c>
      <c r="J17" s="19">
        <v>601731913</v>
      </c>
      <c r="K17" s="19">
        <v>732421117</v>
      </c>
      <c r="L17" s="19">
        <v>655542847</v>
      </c>
      <c r="M17" s="19">
        <v>661640877</v>
      </c>
      <c r="N17" s="20">
        <v>1703814836</v>
      </c>
      <c r="O17" s="21">
        <v>8756945295</v>
      </c>
      <c r="P17" s="19">
        <v>9022064759</v>
      </c>
      <c r="Q17" s="22">
        <v>9554318109</v>
      </c>
    </row>
    <row r="18" spans="1:17" ht="13.5">
      <c r="A18" s="3" t="s">
        <v>35</v>
      </c>
      <c r="B18" s="2"/>
      <c r="C18" s="19">
        <v>2176533</v>
      </c>
      <c r="D18" s="19">
        <v>5148410</v>
      </c>
      <c r="E18" s="19">
        <v>5015982</v>
      </c>
      <c r="F18" s="19">
        <v>5064472</v>
      </c>
      <c r="G18" s="19">
        <v>5222375</v>
      </c>
      <c r="H18" s="19">
        <v>4582993</v>
      </c>
      <c r="I18" s="19">
        <v>4701930</v>
      </c>
      <c r="J18" s="19">
        <v>5418664</v>
      </c>
      <c r="K18" s="19">
        <v>7285434</v>
      </c>
      <c r="L18" s="19">
        <v>4098422</v>
      </c>
      <c r="M18" s="19">
        <v>3921427</v>
      </c>
      <c r="N18" s="20">
        <v>3757708</v>
      </c>
      <c r="O18" s="21">
        <v>56394324</v>
      </c>
      <c r="P18" s="19">
        <v>24254875</v>
      </c>
      <c r="Q18" s="22">
        <v>23900293</v>
      </c>
    </row>
    <row r="19" spans="1:17" ht="13.5">
      <c r="A19" s="1" t="s">
        <v>36</v>
      </c>
      <c r="B19" s="4"/>
      <c r="C19" s="16">
        <f aca="true" t="shared" si="3" ref="C19:Q19">SUM(C20:C23)</f>
        <v>11058107458</v>
      </c>
      <c r="D19" s="16">
        <f t="shared" si="3"/>
        <v>11679397219</v>
      </c>
      <c r="E19" s="16">
        <f t="shared" si="3"/>
        <v>10748965841</v>
      </c>
      <c r="F19" s="16">
        <f t="shared" si="3"/>
        <v>10286898452</v>
      </c>
      <c r="G19" s="16">
        <f t="shared" si="3"/>
        <v>10452990519</v>
      </c>
      <c r="H19" s="16">
        <f t="shared" si="3"/>
        <v>11025719542</v>
      </c>
      <c r="I19" s="16">
        <f t="shared" si="3"/>
        <v>10678617212</v>
      </c>
      <c r="J19" s="16">
        <f t="shared" si="3"/>
        <v>10156531753</v>
      </c>
      <c r="K19" s="16">
        <f t="shared" si="3"/>
        <v>11373380891</v>
      </c>
      <c r="L19" s="16">
        <f>SUM(L20:L23)</f>
        <v>10170959595</v>
      </c>
      <c r="M19" s="16">
        <f>SUM(M20:M23)</f>
        <v>10363599222</v>
      </c>
      <c r="N19" s="27">
        <f t="shared" si="3"/>
        <v>14161905852</v>
      </c>
      <c r="O19" s="28">
        <f t="shared" si="3"/>
        <v>132157073567</v>
      </c>
      <c r="P19" s="16">
        <f t="shared" si="3"/>
        <v>141743926328</v>
      </c>
      <c r="Q19" s="29">
        <f t="shared" si="3"/>
        <v>152001493671</v>
      </c>
    </row>
    <row r="20" spans="1:17" ht="13.5">
      <c r="A20" s="3" t="s">
        <v>37</v>
      </c>
      <c r="B20" s="2"/>
      <c r="C20" s="19">
        <v>7214015152</v>
      </c>
      <c r="D20" s="19">
        <v>7344123032</v>
      </c>
      <c r="E20" s="19">
        <v>7000877456</v>
      </c>
      <c r="F20" s="19">
        <v>6624970856</v>
      </c>
      <c r="G20" s="19">
        <v>6752286667</v>
      </c>
      <c r="H20" s="19">
        <v>6558410660</v>
      </c>
      <c r="I20" s="19">
        <v>6884904867</v>
      </c>
      <c r="J20" s="19">
        <v>6443183546</v>
      </c>
      <c r="K20" s="19">
        <v>6721688993</v>
      </c>
      <c r="L20" s="19">
        <v>6392897008</v>
      </c>
      <c r="M20" s="19">
        <v>6667276554</v>
      </c>
      <c r="N20" s="20">
        <v>9005146425</v>
      </c>
      <c r="O20" s="21">
        <v>83609781240</v>
      </c>
      <c r="P20" s="19">
        <v>89234708239</v>
      </c>
      <c r="Q20" s="22">
        <v>95016620937</v>
      </c>
    </row>
    <row r="21" spans="1:17" ht="13.5">
      <c r="A21" s="3" t="s">
        <v>38</v>
      </c>
      <c r="B21" s="2"/>
      <c r="C21" s="19">
        <v>2315265238</v>
      </c>
      <c r="D21" s="19">
        <v>2554892195</v>
      </c>
      <c r="E21" s="19">
        <v>2155475594</v>
      </c>
      <c r="F21" s="19">
        <v>2131550343</v>
      </c>
      <c r="G21" s="19">
        <v>2156194058</v>
      </c>
      <c r="H21" s="19">
        <v>2552972616</v>
      </c>
      <c r="I21" s="19">
        <v>2239326741</v>
      </c>
      <c r="J21" s="19">
        <v>2145397267</v>
      </c>
      <c r="K21" s="19">
        <v>2667060524</v>
      </c>
      <c r="L21" s="19">
        <v>2191757361</v>
      </c>
      <c r="M21" s="19">
        <v>2126148627</v>
      </c>
      <c r="N21" s="20">
        <v>2305035052</v>
      </c>
      <c r="O21" s="21">
        <v>27541075610</v>
      </c>
      <c r="P21" s="19">
        <v>30292854612</v>
      </c>
      <c r="Q21" s="22">
        <v>32940597840</v>
      </c>
    </row>
    <row r="22" spans="1:17" ht="13.5">
      <c r="A22" s="3" t="s">
        <v>39</v>
      </c>
      <c r="B22" s="2"/>
      <c r="C22" s="23">
        <v>630720543</v>
      </c>
      <c r="D22" s="23">
        <v>768889908</v>
      </c>
      <c r="E22" s="23">
        <v>688311205</v>
      </c>
      <c r="F22" s="23">
        <v>662811823</v>
      </c>
      <c r="G22" s="23">
        <v>685401965</v>
      </c>
      <c r="H22" s="23">
        <v>846513368</v>
      </c>
      <c r="I22" s="23">
        <v>678383663</v>
      </c>
      <c r="J22" s="23">
        <v>713771974</v>
      </c>
      <c r="K22" s="23">
        <v>922689902</v>
      </c>
      <c r="L22" s="23">
        <v>709589653</v>
      </c>
      <c r="M22" s="23">
        <v>690253573</v>
      </c>
      <c r="N22" s="24">
        <v>1956200600</v>
      </c>
      <c r="O22" s="25">
        <v>9953538174</v>
      </c>
      <c r="P22" s="23">
        <v>10467349636</v>
      </c>
      <c r="Q22" s="26">
        <v>11633952949</v>
      </c>
    </row>
    <row r="23" spans="1:17" ht="13.5">
      <c r="A23" s="3" t="s">
        <v>40</v>
      </c>
      <c r="B23" s="2"/>
      <c r="C23" s="19">
        <v>898106525</v>
      </c>
      <c r="D23" s="19">
        <v>1011492084</v>
      </c>
      <c r="E23" s="19">
        <v>904301586</v>
      </c>
      <c r="F23" s="19">
        <v>867565430</v>
      </c>
      <c r="G23" s="19">
        <v>859107829</v>
      </c>
      <c r="H23" s="19">
        <v>1067822898</v>
      </c>
      <c r="I23" s="19">
        <v>876001941</v>
      </c>
      <c r="J23" s="19">
        <v>854178966</v>
      </c>
      <c r="K23" s="19">
        <v>1061941472</v>
      </c>
      <c r="L23" s="19">
        <v>876715573</v>
      </c>
      <c r="M23" s="19">
        <v>879920468</v>
      </c>
      <c r="N23" s="20">
        <v>895523775</v>
      </c>
      <c r="O23" s="21">
        <v>11052678543</v>
      </c>
      <c r="P23" s="19">
        <v>11749013841</v>
      </c>
      <c r="Q23" s="22">
        <v>12410321945</v>
      </c>
    </row>
    <row r="24" spans="1:17" ht="13.5">
      <c r="A24" s="1" t="s">
        <v>41</v>
      </c>
      <c r="B24" s="4"/>
      <c r="C24" s="16">
        <v>139605338</v>
      </c>
      <c r="D24" s="16">
        <v>139647998</v>
      </c>
      <c r="E24" s="16">
        <v>139012196</v>
      </c>
      <c r="F24" s="16">
        <v>140991597</v>
      </c>
      <c r="G24" s="16">
        <v>137136361</v>
      </c>
      <c r="H24" s="16">
        <v>141921382</v>
      </c>
      <c r="I24" s="16">
        <v>141847724</v>
      </c>
      <c r="J24" s="16">
        <v>139366938</v>
      </c>
      <c r="K24" s="16">
        <v>156989239</v>
      </c>
      <c r="L24" s="16">
        <v>138735482</v>
      </c>
      <c r="M24" s="16">
        <v>137111409</v>
      </c>
      <c r="N24" s="27">
        <v>145281303</v>
      </c>
      <c r="O24" s="28">
        <v>1697646997</v>
      </c>
      <c r="P24" s="16">
        <v>1804603883</v>
      </c>
      <c r="Q24" s="29">
        <v>1877711699</v>
      </c>
    </row>
    <row r="25" spans="1:17" ht="13.5">
      <c r="A25" s="5" t="s">
        <v>42</v>
      </c>
      <c r="B25" s="6"/>
      <c r="C25" s="41">
        <f aca="true" t="shared" si="4" ref="C25:Q25">+C5+C9+C15+C19+C24</f>
        <v>30784808349</v>
      </c>
      <c r="D25" s="41">
        <f t="shared" si="4"/>
        <v>22685459542</v>
      </c>
      <c r="E25" s="41">
        <f t="shared" si="4"/>
        <v>20043226676</v>
      </c>
      <c r="F25" s="41">
        <f t="shared" si="4"/>
        <v>19011615664</v>
      </c>
      <c r="G25" s="41">
        <f t="shared" si="4"/>
        <v>19190735661</v>
      </c>
      <c r="H25" s="41">
        <f t="shared" si="4"/>
        <v>23930045546</v>
      </c>
      <c r="I25" s="41">
        <f t="shared" si="4"/>
        <v>19631834619</v>
      </c>
      <c r="J25" s="41">
        <f t="shared" si="4"/>
        <v>19049903523</v>
      </c>
      <c r="K25" s="41">
        <f t="shared" si="4"/>
        <v>24166619359</v>
      </c>
      <c r="L25" s="41">
        <f>+L5+L9+L15+L19+L24</f>
        <v>18972463099</v>
      </c>
      <c r="M25" s="41">
        <f>+M5+M9+M15+M19+M24</f>
        <v>19131337238</v>
      </c>
      <c r="N25" s="42">
        <f t="shared" si="4"/>
        <v>25302770123</v>
      </c>
      <c r="O25" s="43">
        <f t="shared" si="4"/>
        <v>261900819259</v>
      </c>
      <c r="P25" s="41">
        <f t="shared" si="4"/>
        <v>279969887613</v>
      </c>
      <c r="Q25" s="44">
        <f t="shared" si="4"/>
        <v>299129177095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5813249607</v>
      </c>
      <c r="D28" s="16">
        <f t="shared" si="5"/>
        <v>4929501410</v>
      </c>
      <c r="E28" s="16">
        <f>SUM(E29:E31)</f>
        <v>5396334992</v>
      </c>
      <c r="F28" s="16">
        <f>SUM(F29:F31)</f>
        <v>4994650578</v>
      </c>
      <c r="G28" s="16">
        <f>SUM(G29:G31)</f>
        <v>5326074546</v>
      </c>
      <c r="H28" s="16">
        <f>SUM(H29:H31)</f>
        <v>5449542161</v>
      </c>
      <c r="I28" s="16">
        <f t="shared" si="5"/>
        <v>4949129016</v>
      </c>
      <c r="J28" s="16">
        <f t="shared" si="5"/>
        <v>5094067085</v>
      </c>
      <c r="K28" s="16">
        <f t="shared" si="5"/>
        <v>5289081482</v>
      </c>
      <c r="L28" s="16">
        <f>SUM(L29:L31)</f>
        <v>4912125646</v>
      </c>
      <c r="M28" s="16">
        <f>SUM(M29:M31)</f>
        <v>4880054466</v>
      </c>
      <c r="N28" s="17">
        <f t="shared" si="5"/>
        <v>8530652871</v>
      </c>
      <c r="O28" s="18">
        <f t="shared" si="5"/>
        <v>65564462761</v>
      </c>
      <c r="P28" s="16">
        <f t="shared" si="5"/>
        <v>69058619741</v>
      </c>
      <c r="Q28" s="17">
        <f t="shared" si="5"/>
        <v>73602228553</v>
      </c>
    </row>
    <row r="29" spans="1:17" ht="13.5">
      <c r="A29" s="3" t="s">
        <v>23</v>
      </c>
      <c r="B29" s="2"/>
      <c r="C29" s="19">
        <v>818260462</v>
      </c>
      <c r="D29" s="19">
        <v>514416648</v>
      </c>
      <c r="E29" s="19">
        <v>619921908</v>
      </c>
      <c r="F29" s="19">
        <v>515995045</v>
      </c>
      <c r="G29" s="19">
        <v>541780869</v>
      </c>
      <c r="H29" s="19">
        <v>527685360</v>
      </c>
      <c r="I29" s="19">
        <v>519483218</v>
      </c>
      <c r="J29" s="19">
        <v>504568810</v>
      </c>
      <c r="K29" s="19">
        <v>524351654</v>
      </c>
      <c r="L29" s="19">
        <v>521486521</v>
      </c>
      <c r="M29" s="19">
        <v>482197997</v>
      </c>
      <c r="N29" s="20">
        <v>713426460</v>
      </c>
      <c r="O29" s="21">
        <v>6803574783</v>
      </c>
      <c r="P29" s="19">
        <v>7135618189</v>
      </c>
      <c r="Q29" s="22">
        <v>7532753046</v>
      </c>
    </row>
    <row r="30" spans="1:17" ht="13.5">
      <c r="A30" s="3" t="s">
        <v>24</v>
      </c>
      <c r="B30" s="2"/>
      <c r="C30" s="23">
        <v>4957424458</v>
      </c>
      <c r="D30" s="23">
        <v>4366922813</v>
      </c>
      <c r="E30" s="23">
        <v>4728194841</v>
      </c>
      <c r="F30" s="23">
        <v>4431313125</v>
      </c>
      <c r="G30" s="23">
        <v>4733954214</v>
      </c>
      <c r="H30" s="23">
        <v>4873386974</v>
      </c>
      <c r="I30" s="23">
        <v>4379625532</v>
      </c>
      <c r="J30" s="23">
        <v>4541606857</v>
      </c>
      <c r="K30" s="23">
        <v>4716052787</v>
      </c>
      <c r="L30" s="23">
        <v>4342047197</v>
      </c>
      <c r="M30" s="23">
        <v>4350140205</v>
      </c>
      <c r="N30" s="24">
        <v>7766887899</v>
      </c>
      <c r="O30" s="25">
        <v>58187555988</v>
      </c>
      <c r="P30" s="23">
        <v>61310580727</v>
      </c>
      <c r="Q30" s="26">
        <v>65419607365</v>
      </c>
    </row>
    <row r="31" spans="1:17" ht="13.5">
      <c r="A31" s="3" t="s">
        <v>25</v>
      </c>
      <c r="B31" s="2"/>
      <c r="C31" s="19">
        <v>37564687</v>
      </c>
      <c r="D31" s="19">
        <v>48161949</v>
      </c>
      <c r="E31" s="19">
        <v>48218243</v>
      </c>
      <c r="F31" s="19">
        <v>47342408</v>
      </c>
      <c r="G31" s="19">
        <v>50339463</v>
      </c>
      <c r="H31" s="19">
        <v>48469827</v>
      </c>
      <c r="I31" s="19">
        <v>50020266</v>
      </c>
      <c r="J31" s="19">
        <v>47891418</v>
      </c>
      <c r="K31" s="19">
        <v>48677041</v>
      </c>
      <c r="L31" s="19">
        <v>48591928</v>
      </c>
      <c r="M31" s="19">
        <v>47716264</v>
      </c>
      <c r="N31" s="20">
        <v>50338512</v>
      </c>
      <c r="O31" s="21">
        <v>573331990</v>
      </c>
      <c r="P31" s="19">
        <v>612420825</v>
      </c>
      <c r="Q31" s="22">
        <v>649868142</v>
      </c>
    </row>
    <row r="32" spans="1:17" ht="13.5">
      <c r="A32" s="1" t="s">
        <v>26</v>
      </c>
      <c r="B32" s="2"/>
      <c r="C32" s="16">
        <f aca="true" t="shared" si="6" ref="C32:Q32">SUM(C33:C37)</f>
        <v>3421254587</v>
      </c>
      <c r="D32" s="16">
        <f t="shared" si="6"/>
        <v>2857590202</v>
      </c>
      <c r="E32" s="16">
        <f>SUM(E33:E37)</f>
        <v>2858088545</v>
      </c>
      <c r="F32" s="16">
        <f>SUM(F33:F37)</f>
        <v>3014492608</v>
      </c>
      <c r="G32" s="16">
        <f>SUM(G33:G37)</f>
        <v>3336744789</v>
      </c>
      <c r="H32" s="16">
        <f>SUM(H33:H37)</f>
        <v>2909595031</v>
      </c>
      <c r="I32" s="16">
        <f t="shared" si="6"/>
        <v>2924096374</v>
      </c>
      <c r="J32" s="16">
        <f t="shared" si="6"/>
        <v>2800801964</v>
      </c>
      <c r="K32" s="16">
        <f t="shared" si="6"/>
        <v>2796441458</v>
      </c>
      <c r="L32" s="16">
        <f>SUM(L33:L37)</f>
        <v>2901941704</v>
      </c>
      <c r="M32" s="16">
        <f>SUM(M33:M37)</f>
        <v>2808268213</v>
      </c>
      <c r="N32" s="27">
        <f t="shared" si="6"/>
        <v>3235069374</v>
      </c>
      <c r="O32" s="28">
        <f t="shared" si="6"/>
        <v>35864382204</v>
      </c>
      <c r="P32" s="16">
        <f t="shared" si="6"/>
        <v>37685015503</v>
      </c>
      <c r="Q32" s="29">
        <f t="shared" si="6"/>
        <v>39600715851</v>
      </c>
    </row>
    <row r="33" spans="1:17" ht="13.5">
      <c r="A33" s="3" t="s">
        <v>27</v>
      </c>
      <c r="B33" s="2"/>
      <c r="C33" s="19">
        <v>529233755</v>
      </c>
      <c r="D33" s="19">
        <v>351042129</v>
      </c>
      <c r="E33" s="19">
        <v>357169347</v>
      </c>
      <c r="F33" s="19">
        <v>371763733</v>
      </c>
      <c r="G33" s="19">
        <v>399543392</v>
      </c>
      <c r="H33" s="19">
        <v>367421524</v>
      </c>
      <c r="I33" s="19">
        <v>353468228</v>
      </c>
      <c r="J33" s="19">
        <v>349903836</v>
      </c>
      <c r="K33" s="19">
        <v>357400277</v>
      </c>
      <c r="L33" s="19">
        <v>363405007</v>
      </c>
      <c r="M33" s="19">
        <v>370394501</v>
      </c>
      <c r="N33" s="20">
        <v>428937180</v>
      </c>
      <c r="O33" s="21">
        <v>4599681984</v>
      </c>
      <c r="P33" s="19">
        <v>4925699398</v>
      </c>
      <c r="Q33" s="22">
        <v>5221769530</v>
      </c>
    </row>
    <row r="34" spans="1:17" ht="13.5">
      <c r="A34" s="3" t="s">
        <v>28</v>
      </c>
      <c r="B34" s="2"/>
      <c r="C34" s="19">
        <v>738218024</v>
      </c>
      <c r="D34" s="19">
        <v>433568420</v>
      </c>
      <c r="E34" s="19">
        <v>426427809</v>
      </c>
      <c r="F34" s="19">
        <v>467323074</v>
      </c>
      <c r="G34" s="19">
        <v>472070795</v>
      </c>
      <c r="H34" s="19">
        <v>454641913</v>
      </c>
      <c r="I34" s="19">
        <v>450286702</v>
      </c>
      <c r="J34" s="19">
        <v>441219880</v>
      </c>
      <c r="K34" s="19">
        <v>433154609</v>
      </c>
      <c r="L34" s="19">
        <v>420032609</v>
      </c>
      <c r="M34" s="19">
        <v>414349947</v>
      </c>
      <c r="N34" s="20">
        <v>477798711</v>
      </c>
      <c r="O34" s="21">
        <v>5629091597</v>
      </c>
      <c r="P34" s="19">
        <v>5982772179</v>
      </c>
      <c r="Q34" s="22">
        <v>6301951739</v>
      </c>
    </row>
    <row r="35" spans="1:17" ht="13.5">
      <c r="A35" s="3" t="s">
        <v>29</v>
      </c>
      <c r="B35" s="2"/>
      <c r="C35" s="19">
        <v>1197368716</v>
      </c>
      <c r="D35" s="19">
        <v>1226105902</v>
      </c>
      <c r="E35" s="19">
        <v>1233655143</v>
      </c>
      <c r="F35" s="19">
        <v>1232053684</v>
      </c>
      <c r="G35" s="19">
        <v>1508257115</v>
      </c>
      <c r="H35" s="19">
        <v>1241823526</v>
      </c>
      <c r="I35" s="19">
        <v>1177445057</v>
      </c>
      <c r="J35" s="19">
        <v>1176137063</v>
      </c>
      <c r="K35" s="19">
        <v>1172853712</v>
      </c>
      <c r="L35" s="19">
        <v>1172037773</v>
      </c>
      <c r="M35" s="19">
        <v>1166313945</v>
      </c>
      <c r="N35" s="20">
        <v>1221033358</v>
      </c>
      <c r="O35" s="21">
        <v>14725085144</v>
      </c>
      <c r="P35" s="19">
        <v>15237237891</v>
      </c>
      <c r="Q35" s="22">
        <v>15797147287</v>
      </c>
    </row>
    <row r="36" spans="1:17" ht="13.5">
      <c r="A36" s="3" t="s">
        <v>30</v>
      </c>
      <c r="B36" s="2"/>
      <c r="C36" s="19">
        <v>410517395</v>
      </c>
      <c r="D36" s="19">
        <v>419822477</v>
      </c>
      <c r="E36" s="19">
        <v>427187642</v>
      </c>
      <c r="F36" s="19">
        <v>429581180</v>
      </c>
      <c r="G36" s="19">
        <v>453736849</v>
      </c>
      <c r="H36" s="19">
        <v>437561853</v>
      </c>
      <c r="I36" s="19">
        <v>425324507</v>
      </c>
      <c r="J36" s="19">
        <v>426174248</v>
      </c>
      <c r="K36" s="19">
        <v>424823169</v>
      </c>
      <c r="L36" s="19">
        <v>431575392</v>
      </c>
      <c r="M36" s="19">
        <v>452800638</v>
      </c>
      <c r="N36" s="20">
        <v>652308072</v>
      </c>
      <c r="O36" s="21">
        <v>5391413225</v>
      </c>
      <c r="P36" s="19">
        <v>5657963758</v>
      </c>
      <c r="Q36" s="22">
        <v>5983836046</v>
      </c>
    </row>
    <row r="37" spans="1:17" ht="13.5">
      <c r="A37" s="3" t="s">
        <v>31</v>
      </c>
      <c r="B37" s="2"/>
      <c r="C37" s="23">
        <v>545916697</v>
      </c>
      <c r="D37" s="23">
        <v>427051274</v>
      </c>
      <c r="E37" s="23">
        <v>413648604</v>
      </c>
      <c r="F37" s="23">
        <v>513770937</v>
      </c>
      <c r="G37" s="23">
        <v>503136638</v>
      </c>
      <c r="H37" s="23">
        <v>408146215</v>
      </c>
      <c r="I37" s="23">
        <v>517571880</v>
      </c>
      <c r="J37" s="23">
        <v>407366937</v>
      </c>
      <c r="K37" s="23">
        <v>408209691</v>
      </c>
      <c r="L37" s="23">
        <v>514890923</v>
      </c>
      <c r="M37" s="23">
        <v>404409182</v>
      </c>
      <c r="N37" s="24">
        <v>454992053</v>
      </c>
      <c r="O37" s="25">
        <v>5519110254</v>
      </c>
      <c r="P37" s="23">
        <v>5881342277</v>
      </c>
      <c r="Q37" s="26">
        <v>6296011249</v>
      </c>
    </row>
    <row r="38" spans="1:17" ht="13.5">
      <c r="A38" s="1" t="s">
        <v>32</v>
      </c>
      <c r="B38" s="4"/>
      <c r="C38" s="16">
        <f aca="true" t="shared" si="7" ref="C38:Q38">SUM(C39:C41)</f>
        <v>1848362159</v>
      </c>
      <c r="D38" s="16">
        <f t="shared" si="7"/>
        <v>1752321882</v>
      </c>
      <c r="E38" s="16">
        <f>SUM(E39:E41)</f>
        <v>1827378637</v>
      </c>
      <c r="F38" s="16">
        <f>SUM(F39:F41)</f>
        <v>1752005812</v>
      </c>
      <c r="G38" s="16">
        <f>SUM(G39:G41)</f>
        <v>1913300235</v>
      </c>
      <c r="H38" s="16">
        <f>SUM(H39:H41)</f>
        <v>1817428539</v>
      </c>
      <c r="I38" s="16">
        <f t="shared" si="7"/>
        <v>1827358403</v>
      </c>
      <c r="J38" s="16">
        <f t="shared" si="7"/>
        <v>1860469913</v>
      </c>
      <c r="K38" s="16">
        <f t="shared" si="7"/>
        <v>1833379513</v>
      </c>
      <c r="L38" s="16">
        <f>SUM(L39:L41)</f>
        <v>1784939470</v>
      </c>
      <c r="M38" s="16">
        <f>SUM(M39:M41)</f>
        <v>1772988557</v>
      </c>
      <c r="N38" s="27">
        <f t="shared" si="7"/>
        <v>1992111812</v>
      </c>
      <c r="O38" s="28">
        <f t="shared" si="7"/>
        <v>21982044784</v>
      </c>
      <c r="P38" s="16">
        <f t="shared" si="7"/>
        <v>23454233280</v>
      </c>
      <c r="Q38" s="29">
        <f t="shared" si="7"/>
        <v>24622594822</v>
      </c>
    </row>
    <row r="39" spans="1:17" ht="13.5">
      <c r="A39" s="3" t="s">
        <v>33</v>
      </c>
      <c r="B39" s="2"/>
      <c r="C39" s="19">
        <v>452223596</v>
      </c>
      <c r="D39" s="19">
        <v>418377582</v>
      </c>
      <c r="E39" s="19">
        <v>449688144</v>
      </c>
      <c r="F39" s="19">
        <v>403952328</v>
      </c>
      <c r="G39" s="19">
        <v>446375993</v>
      </c>
      <c r="H39" s="19">
        <v>413299191</v>
      </c>
      <c r="I39" s="19">
        <v>452758095</v>
      </c>
      <c r="J39" s="19">
        <v>416215820</v>
      </c>
      <c r="K39" s="19">
        <v>427014372</v>
      </c>
      <c r="L39" s="19">
        <v>412766423</v>
      </c>
      <c r="M39" s="19">
        <v>419741763</v>
      </c>
      <c r="N39" s="20">
        <v>455537889</v>
      </c>
      <c r="O39" s="21">
        <v>5167951127</v>
      </c>
      <c r="P39" s="19">
        <v>5488706218</v>
      </c>
      <c r="Q39" s="22">
        <v>5761164788</v>
      </c>
    </row>
    <row r="40" spans="1:17" ht="13.5">
      <c r="A40" s="3" t="s">
        <v>34</v>
      </c>
      <c r="B40" s="2"/>
      <c r="C40" s="19">
        <v>1298500392</v>
      </c>
      <c r="D40" s="19">
        <v>1236846072</v>
      </c>
      <c r="E40" s="19">
        <v>1266967877</v>
      </c>
      <c r="F40" s="19">
        <v>1247554722</v>
      </c>
      <c r="G40" s="19">
        <v>1348076768</v>
      </c>
      <c r="H40" s="19">
        <v>1302667114</v>
      </c>
      <c r="I40" s="19">
        <v>1275236175</v>
      </c>
      <c r="J40" s="19">
        <v>1343571720</v>
      </c>
      <c r="K40" s="19">
        <v>1302382956</v>
      </c>
      <c r="L40" s="19">
        <v>1295856155</v>
      </c>
      <c r="M40" s="19">
        <v>1278401133</v>
      </c>
      <c r="N40" s="20">
        <v>1462517732</v>
      </c>
      <c r="O40" s="21">
        <v>15658578908</v>
      </c>
      <c r="P40" s="19">
        <v>16762152302</v>
      </c>
      <c r="Q40" s="22">
        <v>17581501345</v>
      </c>
    </row>
    <row r="41" spans="1:17" ht="13.5">
      <c r="A41" s="3" t="s">
        <v>35</v>
      </c>
      <c r="B41" s="2"/>
      <c r="C41" s="19">
        <v>97638171</v>
      </c>
      <c r="D41" s="19">
        <v>97098228</v>
      </c>
      <c r="E41" s="19">
        <v>110722616</v>
      </c>
      <c r="F41" s="19">
        <v>100498762</v>
      </c>
      <c r="G41" s="19">
        <v>118847474</v>
      </c>
      <c r="H41" s="19">
        <v>101462234</v>
      </c>
      <c r="I41" s="19">
        <v>99364133</v>
      </c>
      <c r="J41" s="19">
        <v>100682373</v>
      </c>
      <c r="K41" s="19">
        <v>103982185</v>
      </c>
      <c r="L41" s="19">
        <v>76316892</v>
      </c>
      <c r="M41" s="19">
        <v>74845661</v>
      </c>
      <c r="N41" s="20">
        <v>74056191</v>
      </c>
      <c r="O41" s="21">
        <v>1155514749</v>
      </c>
      <c r="P41" s="19">
        <v>1203374760</v>
      </c>
      <c r="Q41" s="22">
        <v>1279928689</v>
      </c>
    </row>
    <row r="42" spans="1:17" ht="13.5">
      <c r="A42" s="1" t="s">
        <v>36</v>
      </c>
      <c r="B42" s="4"/>
      <c r="C42" s="16">
        <f aca="true" t="shared" si="8" ref="C42:Q42">SUM(C43:C46)</f>
        <v>10184362537</v>
      </c>
      <c r="D42" s="16">
        <f t="shared" si="8"/>
        <v>10585578096</v>
      </c>
      <c r="E42" s="16">
        <f>SUM(E43:E46)</f>
        <v>9999583458</v>
      </c>
      <c r="F42" s="16">
        <f>SUM(F43:F46)</f>
        <v>8725333872</v>
      </c>
      <c r="G42" s="16">
        <f>SUM(G43:G46)</f>
        <v>9051408322</v>
      </c>
      <c r="H42" s="16">
        <f>SUM(H43:H46)</f>
        <v>8949902847</v>
      </c>
      <c r="I42" s="16">
        <f t="shared" si="8"/>
        <v>8584546343</v>
      </c>
      <c r="J42" s="16">
        <f t="shared" si="8"/>
        <v>9066303580</v>
      </c>
      <c r="K42" s="16">
        <f t="shared" si="8"/>
        <v>8632716457</v>
      </c>
      <c r="L42" s="16">
        <f>SUM(L43:L46)</f>
        <v>8438565677</v>
      </c>
      <c r="M42" s="16">
        <f>SUM(M43:M46)</f>
        <v>8494023527</v>
      </c>
      <c r="N42" s="27">
        <f t="shared" si="8"/>
        <v>22098815452</v>
      </c>
      <c r="O42" s="28">
        <f t="shared" si="8"/>
        <v>122811139412</v>
      </c>
      <c r="P42" s="16">
        <f t="shared" si="8"/>
        <v>130413863113</v>
      </c>
      <c r="Q42" s="29">
        <f t="shared" si="8"/>
        <v>139403750412</v>
      </c>
    </row>
    <row r="43" spans="1:17" ht="13.5">
      <c r="A43" s="3" t="s">
        <v>37</v>
      </c>
      <c r="B43" s="2"/>
      <c r="C43" s="19">
        <v>5050707835</v>
      </c>
      <c r="D43" s="19">
        <v>6779926355</v>
      </c>
      <c r="E43" s="19">
        <v>6103306400</v>
      </c>
      <c r="F43" s="19">
        <v>4843730089</v>
      </c>
      <c r="G43" s="19">
        <v>5041550213</v>
      </c>
      <c r="H43" s="19">
        <v>4874791185</v>
      </c>
      <c r="I43" s="19">
        <v>4729435071</v>
      </c>
      <c r="J43" s="19">
        <v>4947253451</v>
      </c>
      <c r="K43" s="19">
        <v>4778138319</v>
      </c>
      <c r="L43" s="19">
        <v>4737072560</v>
      </c>
      <c r="M43" s="19">
        <v>4812533514</v>
      </c>
      <c r="N43" s="20">
        <v>17583527047</v>
      </c>
      <c r="O43" s="21">
        <v>74281971840</v>
      </c>
      <c r="P43" s="19">
        <v>78900358798</v>
      </c>
      <c r="Q43" s="22">
        <v>84039382279</v>
      </c>
    </row>
    <row r="44" spans="1:17" ht="13.5">
      <c r="A44" s="3" t="s">
        <v>38</v>
      </c>
      <c r="B44" s="2"/>
      <c r="C44" s="19">
        <v>3145305288</v>
      </c>
      <c r="D44" s="19">
        <v>2424170488</v>
      </c>
      <c r="E44" s="19">
        <v>2443535591</v>
      </c>
      <c r="F44" s="19">
        <v>2424688885</v>
      </c>
      <c r="G44" s="19">
        <v>2525758689</v>
      </c>
      <c r="H44" s="19">
        <v>2530159948</v>
      </c>
      <c r="I44" s="19">
        <v>2422057796</v>
      </c>
      <c r="J44" s="19">
        <v>2623820963</v>
      </c>
      <c r="K44" s="19">
        <v>2398223590</v>
      </c>
      <c r="L44" s="19">
        <v>2423163517</v>
      </c>
      <c r="M44" s="19">
        <v>2411299159</v>
      </c>
      <c r="N44" s="20">
        <v>3116684165</v>
      </c>
      <c r="O44" s="21">
        <v>30888867718</v>
      </c>
      <c r="P44" s="19">
        <v>33162730026</v>
      </c>
      <c r="Q44" s="22">
        <v>35814629935</v>
      </c>
    </row>
    <row r="45" spans="1:17" ht="13.5">
      <c r="A45" s="3" t="s">
        <v>39</v>
      </c>
      <c r="B45" s="2"/>
      <c r="C45" s="23">
        <v>1183189529</v>
      </c>
      <c r="D45" s="23">
        <v>537039931</v>
      </c>
      <c r="E45" s="23">
        <v>567415034</v>
      </c>
      <c r="F45" s="23">
        <v>586706585</v>
      </c>
      <c r="G45" s="23">
        <v>603148059</v>
      </c>
      <c r="H45" s="23">
        <v>647797775</v>
      </c>
      <c r="I45" s="23">
        <v>568728342</v>
      </c>
      <c r="J45" s="23">
        <v>605716726</v>
      </c>
      <c r="K45" s="23">
        <v>576337719</v>
      </c>
      <c r="L45" s="23">
        <v>586895717</v>
      </c>
      <c r="M45" s="23">
        <v>581197017</v>
      </c>
      <c r="N45" s="24">
        <v>724153129</v>
      </c>
      <c r="O45" s="25">
        <v>7768325376</v>
      </c>
      <c r="P45" s="23">
        <v>8068686210</v>
      </c>
      <c r="Q45" s="26">
        <v>8664218649</v>
      </c>
    </row>
    <row r="46" spans="1:17" ht="13.5">
      <c r="A46" s="3" t="s">
        <v>40</v>
      </c>
      <c r="B46" s="2"/>
      <c r="C46" s="19">
        <v>805159885</v>
      </c>
      <c r="D46" s="19">
        <v>844441322</v>
      </c>
      <c r="E46" s="19">
        <v>885326433</v>
      </c>
      <c r="F46" s="19">
        <v>870208313</v>
      </c>
      <c r="G46" s="19">
        <v>880951361</v>
      </c>
      <c r="H46" s="19">
        <v>897153939</v>
      </c>
      <c r="I46" s="19">
        <v>864325134</v>
      </c>
      <c r="J46" s="19">
        <v>889512440</v>
      </c>
      <c r="K46" s="19">
        <v>880016829</v>
      </c>
      <c r="L46" s="19">
        <v>691433883</v>
      </c>
      <c r="M46" s="19">
        <v>688993837</v>
      </c>
      <c r="N46" s="20">
        <v>674451111</v>
      </c>
      <c r="O46" s="21">
        <v>9871974478</v>
      </c>
      <c r="P46" s="19">
        <v>10282088079</v>
      </c>
      <c r="Q46" s="22">
        <v>10885519549</v>
      </c>
    </row>
    <row r="47" spans="1:17" ht="13.5">
      <c r="A47" s="1" t="s">
        <v>41</v>
      </c>
      <c r="B47" s="4"/>
      <c r="C47" s="16">
        <v>211947512</v>
      </c>
      <c r="D47" s="16">
        <v>143001441</v>
      </c>
      <c r="E47" s="16">
        <v>147643164</v>
      </c>
      <c r="F47" s="16">
        <v>144003209</v>
      </c>
      <c r="G47" s="16">
        <v>164459768</v>
      </c>
      <c r="H47" s="16">
        <v>154843393</v>
      </c>
      <c r="I47" s="16">
        <v>153819272</v>
      </c>
      <c r="J47" s="16">
        <v>152077193</v>
      </c>
      <c r="K47" s="16">
        <v>156925043</v>
      </c>
      <c r="L47" s="16">
        <v>165575074</v>
      </c>
      <c r="M47" s="16">
        <v>140867011</v>
      </c>
      <c r="N47" s="27">
        <v>166927075</v>
      </c>
      <c r="O47" s="28">
        <v>1902088997</v>
      </c>
      <c r="P47" s="16">
        <v>2205587096</v>
      </c>
      <c r="Q47" s="29">
        <v>2321672742</v>
      </c>
    </row>
    <row r="48" spans="1:17" ht="13.5">
      <c r="A48" s="5" t="s">
        <v>44</v>
      </c>
      <c r="B48" s="6"/>
      <c r="C48" s="41">
        <f aca="true" t="shared" si="9" ref="C48:Q48">+C28+C32+C38+C42+C47</f>
        <v>21479176402</v>
      </c>
      <c r="D48" s="41">
        <f t="shared" si="9"/>
        <v>20267993031</v>
      </c>
      <c r="E48" s="41">
        <f>+E28+E32+E38+E42+E47</f>
        <v>20229028796</v>
      </c>
      <c r="F48" s="41">
        <f>+F28+F32+F38+F42+F47</f>
        <v>18630486079</v>
      </c>
      <c r="G48" s="41">
        <f>+G28+G32+G38+G42+G47</f>
        <v>19791987660</v>
      </c>
      <c r="H48" s="41">
        <f>+H28+H32+H38+H42+H47</f>
        <v>19281311971</v>
      </c>
      <c r="I48" s="41">
        <f t="shared" si="9"/>
        <v>18438949408</v>
      </c>
      <c r="J48" s="41">
        <f t="shared" si="9"/>
        <v>18973719735</v>
      </c>
      <c r="K48" s="41">
        <f t="shared" si="9"/>
        <v>18708543953</v>
      </c>
      <c r="L48" s="41">
        <f>+L28+L32+L38+L42+L47</f>
        <v>18203147571</v>
      </c>
      <c r="M48" s="41">
        <f>+M28+M32+M38+M42+M47</f>
        <v>18096201774</v>
      </c>
      <c r="N48" s="42">
        <f t="shared" si="9"/>
        <v>36023576584</v>
      </c>
      <c r="O48" s="43">
        <f t="shared" si="9"/>
        <v>248124118158</v>
      </c>
      <c r="P48" s="41">
        <f t="shared" si="9"/>
        <v>262817318733</v>
      </c>
      <c r="Q48" s="44">
        <f t="shared" si="9"/>
        <v>279550962380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9305631947</v>
      </c>
      <c r="D49" s="45">
        <f t="shared" si="10"/>
        <v>2417466511</v>
      </c>
      <c r="E49" s="45">
        <f t="shared" si="10"/>
        <v>-185802120</v>
      </c>
      <c r="F49" s="45">
        <f t="shared" si="10"/>
        <v>381129585</v>
      </c>
      <c r="G49" s="45">
        <f t="shared" si="10"/>
        <v>-601251999</v>
      </c>
      <c r="H49" s="45">
        <f t="shared" si="10"/>
        <v>4648733575</v>
      </c>
      <c r="I49" s="45">
        <f t="shared" si="10"/>
        <v>1192885211</v>
      </c>
      <c r="J49" s="45">
        <f t="shared" si="10"/>
        <v>76183788</v>
      </c>
      <c r="K49" s="45">
        <f t="shared" si="10"/>
        <v>5458075406</v>
      </c>
      <c r="L49" s="45">
        <f>+L25-L48</f>
        <v>769315528</v>
      </c>
      <c r="M49" s="45">
        <f>+M25-M48</f>
        <v>1035135464</v>
      </c>
      <c r="N49" s="46">
        <f t="shared" si="10"/>
        <v>-10720806461</v>
      </c>
      <c r="O49" s="47">
        <f t="shared" si="10"/>
        <v>13776701101</v>
      </c>
      <c r="P49" s="45">
        <f t="shared" si="10"/>
        <v>17152568880</v>
      </c>
      <c r="Q49" s="48">
        <f t="shared" si="10"/>
        <v>19578214715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499146037</v>
      </c>
      <c r="D5" s="16">
        <f t="shared" si="0"/>
        <v>318232888</v>
      </c>
      <c r="E5" s="16">
        <f t="shared" si="0"/>
        <v>189300118</v>
      </c>
      <c r="F5" s="16">
        <f t="shared" si="0"/>
        <v>154025913</v>
      </c>
      <c r="G5" s="16">
        <f t="shared" si="0"/>
        <v>151122010</v>
      </c>
      <c r="H5" s="16">
        <f t="shared" si="0"/>
        <v>480703795</v>
      </c>
      <c r="I5" s="16">
        <f t="shared" si="0"/>
        <v>139562855</v>
      </c>
      <c r="J5" s="16">
        <f t="shared" si="0"/>
        <v>144916331</v>
      </c>
      <c r="K5" s="16">
        <f t="shared" si="0"/>
        <v>320851313</v>
      </c>
      <c r="L5" s="16">
        <f>SUM(L6:L8)</f>
        <v>184808295</v>
      </c>
      <c r="M5" s="16">
        <f>SUM(M6:M8)</f>
        <v>162302395</v>
      </c>
      <c r="N5" s="17">
        <f t="shared" si="0"/>
        <v>163614126</v>
      </c>
      <c r="O5" s="18">
        <f t="shared" si="0"/>
        <v>2908586076</v>
      </c>
      <c r="P5" s="16">
        <f t="shared" si="0"/>
        <v>3137139808</v>
      </c>
      <c r="Q5" s="17">
        <f t="shared" si="0"/>
        <v>3352609542</v>
      </c>
    </row>
    <row r="6" spans="1:17" ht="13.5">
      <c r="A6" s="3" t="s">
        <v>23</v>
      </c>
      <c r="B6" s="2"/>
      <c r="C6" s="19">
        <v>8443409</v>
      </c>
      <c r="D6" s="19">
        <v>4504435</v>
      </c>
      <c r="E6" s="19">
        <v>240437</v>
      </c>
      <c r="F6" s="19">
        <v>201851</v>
      </c>
      <c r="G6" s="19">
        <v>168268</v>
      </c>
      <c r="H6" s="19">
        <v>10413135</v>
      </c>
      <c r="I6" s="19">
        <v>128110</v>
      </c>
      <c r="J6" s="19">
        <v>162449</v>
      </c>
      <c r="K6" s="19">
        <v>5970920</v>
      </c>
      <c r="L6" s="19">
        <v>1345895</v>
      </c>
      <c r="M6" s="19">
        <v>556036</v>
      </c>
      <c r="N6" s="20">
        <v>644202</v>
      </c>
      <c r="O6" s="21">
        <v>32779147</v>
      </c>
      <c r="P6" s="19">
        <v>23045406</v>
      </c>
      <c r="Q6" s="22">
        <v>22491347</v>
      </c>
    </row>
    <row r="7" spans="1:17" ht="13.5">
      <c r="A7" s="3" t="s">
        <v>24</v>
      </c>
      <c r="B7" s="2"/>
      <c r="C7" s="23">
        <v>490702628</v>
      </c>
      <c r="D7" s="23">
        <v>313728453</v>
      </c>
      <c r="E7" s="23">
        <v>189059681</v>
      </c>
      <c r="F7" s="23">
        <v>153824062</v>
      </c>
      <c r="G7" s="23">
        <v>150953742</v>
      </c>
      <c r="H7" s="23">
        <v>470290660</v>
      </c>
      <c r="I7" s="23">
        <v>139434745</v>
      </c>
      <c r="J7" s="23">
        <v>144753882</v>
      </c>
      <c r="K7" s="23">
        <v>314880393</v>
      </c>
      <c r="L7" s="23">
        <v>183462400</v>
      </c>
      <c r="M7" s="23">
        <v>161746359</v>
      </c>
      <c r="N7" s="24">
        <v>162969924</v>
      </c>
      <c r="O7" s="25">
        <v>2875806929</v>
      </c>
      <c r="P7" s="23">
        <v>3114094402</v>
      </c>
      <c r="Q7" s="26">
        <v>3330118195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45284593</v>
      </c>
      <c r="D9" s="16">
        <f t="shared" si="1"/>
        <v>40121610</v>
      </c>
      <c r="E9" s="16">
        <f t="shared" si="1"/>
        <v>21259210</v>
      </c>
      <c r="F9" s="16">
        <f t="shared" si="1"/>
        <v>29240113</v>
      </c>
      <c r="G9" s="16">
        <f t="shared" si="1"/>
        <v>44738222</v>
      </c>
      <c r="H9" s="16">
        <f t="shared" si="1"/>
        <v>106393962</v>
      </c>
      <c r="I9" s="16">
        <f t="shared" si="1"/>
        <v>54767208</v>
      </c>
      <c r="J9" s="16">
        <f t="shared" si="1"/>
        <v>25758305</v>
      </c>
      <c r="K9" s="16">
        <f t="shared" si="1"/>
        <v>99107843</v>
      </c>
      <c r="L9" s="16">
        <f>SUM(L10:L14)</f>
        <v>59259720</v>
      </c>
      <c r="M9" s="16">
        <f>SUM(M10:M14)</f>
        <v>40840530</v>
      </c>
      <c r="N9" s="27">
        <f t="shared" si="1"/>
        <v>55646114</v>
      </c>
      <c r="O9" s="28">
        <f t="shared" si="1"/>
        <v>622417430</v>
      </c>
      <c r="P9" s="16">
        <f t="shared" si="1"/>
        <v>640696458</v>
      </c>
      <c r="Q9" s="29">
        <f t="shared" si="1"/>
        <v>711904860</v>
      </c>
    </row>
    <row r="10" spans="1:17" ht="13.5">
      <c r="A10" s="3" t="s">
        <v>27</v>
      </c>
      <c r="B10" s="2"/>
      <c r="C10" s="19">
        <v>4838415</v>
      </c>
      <c r="D10" s="19">
        <v>3423187</v>
      </c>
      <c r="E10" s="19">
        <v>613665</v>
      </c>
      <c r="F10" s="19">
        <v>771336</v>
      </c>
      <c r="G10" s="19">
        <v>696956</v>
      </c>
      <c r="H10" s="19">
        <v>6316577</v>
      </c>
      <c r="I10" s="19">
        <v>676358</v>
      </c>
      <c r="J10" s="19">
        <v>717194</v>
      </c>
      <c r="K10" s="19">
        <v>9997751</v>
      </c>
      <c r="L10" s="19">
        <v>1750667</v>
      </c>
      <c r="M10" s="19">
        <v>888368</v>
      </c>
      <c r="N10" s="20">
        <v>1243210</v>
      </c>
      <c r="O10" s="21">
        <v>31933684</v>
      </c>
      <c r="P10" s="19">
        <v>32992233</v>
      </c>
      <c r="Q10" s="22">
        <v>34585701</v>
      </c>
    </row>
    <row r="11" spans="1:17" ht="13.5">
      <c r="A11" s="3" t="s">
        <v>28</v>
      </c>
      <c r="B11" s="2"/>
      <c r="C11" s="19">
        <v>457199</v>
      </c>
      <c r="D11" s="19">
        <v>437399</v>
      </c>
      <c r="E11" s="19">
        <v>403999</v>
      </c>
      <c r="F11" s="19">
        <v>396115</v>
      </c>
      <c r="G11" s="19">
        <v>355133</v>
      </c>
      <c r="H11" s="19">
        <v>430457</v>
      </c>
      <c r="I11" s="19">
        <v>488356</v>
      </c>
      <c r="J11" s="19">
        <v>415017</v>
      </c>
      <c r="K11" s="19">
        <v>1607188</v>
      </c>
      <c r="L11" s="19">
        <v>444785</v>
      </c>
      <c r="M11" s="19">
        <v>273739</v>
      </c>
      <c r="N11" s="20">
        <v>474045</v>
      </c>
      <c r="O11" s="21">
        <v>6183432</v>
      </c>
      <c r="P11" s="19">
        <v>6710018</v>
      </c>
      <c r="Q11" s="22">
        <v>7160457</v>
      </c>
    </row>
    <row r="12" spans="1:17" ht="13.5">
      <c r="A12" s="3" t="s">
        <v>29</v>
      </c>
      <c r="B12" s="2"/>
      <c r="C12" s="19">
        <v>18570292</v>
      </c>
      <c r="D12" s="19">
        <v>18043482</v>
      </c>
      <c r="E12" s="19">
        <v>7097957</v>
      </c>
      <c r="F12" s="19">
        <v>8414231</v>
      </c>
      <c r="G12" s="19">
        <v>5757936</v>
      </c>
      <c r="H12" s="19">
        <v>24994481</v>
      </c>
      <c r="I12" s="19">
        <v>6603929</v>
      </c>
      <c r="J12" s="19">
        <v>4627886</v>
      </c>
      <c r="K12" s="19">
        <v>53110735</v>
      </c>
      <c r="L12" s="19">
        <v>12456719</v>
      </c>
      <c r="M12" s="19">
        <v>11765893</v>
      </c>
      <c r="N12" s="20">
        <v>19460214</v>
      </c>
      <c r="O12" s="21">
        <v>190903755</v>
      </c>
      <c r="P12" s="19">
        <v>203584730</v>
      </c>
      <c r="Q12" s="22">
        <v>215464792</v>
      </c>
    </row>
    <row r="13" spans="1:17" ht="13.5">
      <c r="A13" s="3" t="s">
        <v>30</v>
      </c>
      <c r="B13" s="2"/>
      <c r="C13" s="19">
        <v>21417680</v>
      </c>
      <c r="D13" s="19">
        <v>18215097</v>
      </c>
      <c r="E13" s="19">
        <v>13142915</v>
      </c>
      <c r="F13" s="19">
        <v>19657297</v>
      </c>
      <c r="G13" s="19">
        <v>37927105</v>
      </c>
      <c r="H13" s="19">
        <v>74650076</v>
      </c>
      <c r="I13" s="19">
        <v>46997619</v>
      </c>
      <c r="J13" s="19">
        <v>19997135</v>
      </c>
      <c r="K13" s="19">
        <v>34375820</v>
      </c>
      <c r="L13" s="19">
        <v>44605405</v>
      </c>
      <c r="M13" s="19">
        <v>27911450</v>
      </c>
      <c r="N13" s="20">
        <v>34466989</v>
      </c>
      <c r="O13" s="21">
        <v>393364588</v>
      </c>
      <c r="P13" s="19">
        <v>397375753</v>
      </c>
      <c r="Q13" s="22">
        <v>454658661</v>
      </c>
    </row>
    <row r="14" spans="1:17" ht="13.5">
      <c r="A14" s="3" t="s">
        <v>31</v>
      </c>
      <c r="B14" s="2"/>
      <c r="C14" s="23">
        <v>1007</v>
      </c>
      <c r="D14" s="23">
        <v>2445</v>
      </c>
      <c r="E14" s="23">
        <v>674</v>
      </c>
      <c r="F14" s="23">
        <v>1134</v>
      </c>
      <c r="G14" s="23">
        <v>1092</v>
      </c>
      <c r="H14" s="23">
        <v>2371</v>
      </c>
      <c r="I14" s="23">
        <v>946</v>
      </c>
      <c r="J14" s="23">
        <v>1073</v>
      </c>
      <c r="K14" s="23">
        <v>16349</v>
      </c>
      <c r="L14" s="23">
        <v>2144</v>
      </c>
      <c r="M14" s="23">
        <v>1080</v>
      </c>
      <c r="N14" s="24">
        <v>1656</v>
      </c>
      <c r="O14" s="25">
        <v>31971</v>
      </c>
      <c r="P14" s="23">
        <v>33724</v>
      </c>
      <c r="Q14" s="26">
        <v>35249</v>
      </c>
    </row>
    <row r="15" spans="1:17" ht="13.5">
      <c r="A15" s="1" t="s">
        <v>32</v>
      </c>
      <c r="B15" s="4"/>
      <c r="C15" s="16">
        <f aca="true" t="shared" si="2" ref="C15:Q15">SUM(C16:C18)</f>
        <v>33242169</v>
      </c>
      <c r="D15" s="16">
        <f t="shared" si="2"/>
        <v>27777696</v>
      </c>
      <c r="E15" s="16">
        <f t="shared" si="2"/>
        <v>16653320</v>
      </c>
      <c r="F15" s="16">
        <f t="shared" si="2"/>
        <v>24226298</v>
      </c>
      <c r="G15" s="16">
        <f t="shared" si="2"/>
        <v>44111949</v>
      </c>
      <c r="H15" s="16">
        <f t="shared" si="2"/>
        <v>95397595</v>
      </c>
      <c r="I15" s="16">
        <f t="shared" si="2"/>
        <v>54513075</v>
      </c>
      <c r="J15" s="16">
        <f t="shared" si="2"/>
        <v>24075735</v>
      </c>
      <c r="K15" s="16">
        <f t="shared" si="2"/>
        <v>62206062</v>
      </c>
      <c r="L15" s="16">
        <f>SUM(L16:L18)</f>
        <v>54031952</v>
      </c>
      <c r="M15" s="16">
        <f>SUM(M16:M18)</f>
        <v>34077556</v>
      </c>
      <c r="N15" s="27">
        <f t="shared" si="2"/>
        <v>43164353</v>
      </c>
      <c r="O15" s="28">
        <f t="shared" si="2"/>
        <v>513477760</v>
      </c>
      <c r="P15" s="16">
        <f t="shared" si="2"/>
        <v>448739515</v>
      </c>
      <c r="Q15" s="29">
        <f t="shared" si="2"/>
        <v>439076905</v>
      </c>
    </row>
    <row r="16" spans="1:17" ht="13.5">
      <c r="A16" s="3" t="s">
        <v>33</v>
      </c>
      <c r="B16" s="2"/>
      <c r="C16" s="19">
        <v>32993887</v>
      </c>
      <c r="D16" s="19">
        <v>22712698</v>
      </c>
      <c r="E16" s="19">
        <v>8140527</v>
      </c>
      <c r="F16" s="19">
        <v>11236105</v>
      </c>
      <c r="G16" s="19">
        <v>18980132</v>
      </c>
      <c r="H16" s="19">
        <v>62928381</v>
      </c>
      <c r="I16" s="19">
        <v>23340936</v>
      </c>
      <c r="J16" s="19">
        <v>10815462</v>
      </c>
      <c r="K16" s="19">
        <v>46078003</v>
      </c>
      <c r="L16" s="19">
        <v>26243175</v>
      </c>
      <c r="M16" s="19">
        <v>16229655</v>
      </c>
      <c r="N16" s="20">
        <v>20990119</v>
      </c>
      <c r="O16" s="21">
        <v>300689080</v>
      </c>
      <c r="P16" s="19">
        <v>258420333</v>
      </c>
      <c r="Q16" s="22">
        <v>252504648</v>
      </c>
    </row>
    <row r="17" spans="1:17" ht="13.5">
      <c r="A17" s="3" t="s">
        <v>34</v>
      </c>
      <c r="B17" s="2"/>
      <c r="C17" s="19">
        <v>125237</v>
      </c>
      <c r="D17" s="19">
        <v>4760176</v>
      </c>
      <c r="E17" s="19">
        <v>8423189</v>
      </c>
      <c r="F17" s="19">
        <v>12842099</v>
      </c>
      <c r="G17" s="19">
        <v>24993030</v>
      </c>
      <c r="H17" s="19">
        <v>32178191</v>
      </c>
      <c r="I17" s="19">
        <v>31051598</v>
      </c>
      <c r="J17" s="19">
        <v>13127800</v>
      </c>
      <c r="K17" s="19">
        <v>14191857</v>
      </c>
      <c r="L17" s="19">
        <v>27523841</v>
      </c>
      <c r="M17" s="19">
        <v>17708770</v>
      </c>
      <c r="N17" s="20">
        <v>21947512</v>
      </c>
      <c r="O17" s="21">
        <v>208873300</v>
      </c>
      <c r="P17" s="19">
        <v>186184356</v>
      </c>
      <c r="Q17" s="22">
        <v>182243778</v>
      </c>
    </row>
    <row r="18" spans="1:17" ht="13.5">
      <c r="A18" s="3" t="s">
        <v>35</v>
      </c>
      <c r="B18" s="2"/>
      <c r="C18" s="19">
        <v>123045</v>
      </c>
      <c r="D18" s="19">
        <v>304822</v>
      </c>
      <c r="E18" s="19">
        <v>89604</v>
      </c>
      <c r="F18" s="19">
        <v>148094</v>
      </c>
      <c r="G18" s="19">
        <v>138787</v>
      </c>
      <c r="H18" s="19">
        <v>291023</v>
      </c>
      <c r="I18" s="19">
        <v>120541</v>
      </c>
      <c r="J18" s="19">
        <v>132473</v>
      </c>
      <c r="K18" s="19">
        <v>1936202</v>
      </c>
      <c r="L18" s="19">
        <v>264936</v>
      </c>
      <c r="M18" s="19">
        <v>139131</v>
      </c>
      <c r="N18" s="20">
        <v>226722</v>
      </c>
      <c r="O18" s="21">
        <v>3915380</v>
      </c>
      <c r="P18" s="19">
        <v>4134826</v>
      </c>
      <c r="Q18" s="22">
        <v>4328479</v>
      </c>
    </row>
    <row r="19" spans="1:17" ht="13.5">
      <c r="A19" s="1" t="s">
        <v>36</v>
      </c>
      <c r="B19" s="4"/>
      <c r="C19" s="16">
        <f aca="true" t="shared" si="3" ref="C19:Q19">SUM(C20:C23)</f>
        <v>459105576</v>
      </c>
      <c r="D19" s="16">
        <f t="shared" si="3"/>
        <v>474831304</v>
      </c>
      <c r="E19" s="16">
        <f t="shared" si="3"/>
        <v>276864467</v>
      </c>
      <c r="F19" s="16">
        <f t="shared" si="3"/>
        <v>294355950</v>
      </c>
      <c r="G19" s="16">
        <f t="shared" si="3"/>
        <v>295965531</v>
      </c>
      <c r="H19" s="16">
        <f t="shared" si="3"/>
        <v>503888810</v>
      </c>
      <c r="I19" s="16">
        <f t="shared" si="3"/>
        <v>347335034</v>
      </c>
      <c r="J19" s="16">
        <f t="shared" si="3"/>
        <v>233008290</v>
      </c>
      <c r="K19" s="16">
        <f t="shared" si="3"/>
        <v>408426915</v>
      </c>
      <c r="L19" s="16">
        <f>SUM(L20:L23)</f>
        <v>348943263</v>
      </c>
      <c r="M19" s="16">
        <f>SUM(M20:M23)</f>
        <v>269994995</v>
      </c>
      <c r="N19" s="27">
        <f t="shared" si="3"/>
        <v>315490056</v>
      </c>
      <c r="O19" s="28">
        <f t="shared" si="3"/>
        <v>4228210191</v>
      </c>
      <c r="P19" s="16">
        <f t="shared" si="3"/>
        <v>4520332588</v>
      </c>
      <c r="Q19" s="29">
        <f t="shared" si="3"/>
        <v>4866256633</v>
      </c>
    </row>
    <row r="20" spans="1:17" ht="13.5">
      <c r="A20" s="3" t="s">
        <v>37</v>
      </c>
      <c r="B20" s="2"/>
      <c r="C20" s="19">
        <v>213616562</v>
      </c>
      <c r="D20" s="19">
        <v>212574128</v>
      </c>
      <c r="E20" s="19">
        <v>191624669</v>
      </c>
      <c r="F20" s="19">
        <v>175502219</v>
      </c>
      <c r="G20" s="19">
        <v>174976239</v>
      </c>
      <c r="H20" s="19">
        <v>212144243</v>
      </c>
      <c r="I20" s="19">
        <v>221366897</v>
      </c>
      <c r="J20" s="19">
        <v>129832594</v>
      </c>
      <c r="K20" s="19">
        <v>174581483</v>
      </c>
      <c r="L20" s="19">
        <v>181600240</v>
      </c>
      <c r="M20" s="19">
        <v>184814817</v>
      </c>
      <c r="N20" s="20">
        <v>200756263</v>
      </c>
      <c r="O20" s="21">
        <v>2273390354</v>
      </c>
      <c r="P20" s="19">
        <v>2383309718</v>
      </c>
      <c r="Q20" s="22">
        <v>2594823245</v>
      </c>
    </row>
    <row r="21" spans="1:17" ht="13.5">
      <c r="A21" s="3" t="s">
        <v>38</v>
      </c>
      <c r="B21" s="2"/>
      <c r="C21" s="19">
        <v>102182613</v>
      </c>
      <c r="D21" s="19">
        <v>158675449</v>
      </c>
      <c r="E21" s="19">
        <v>18807819</v>
      </c>
      <c r="F21" s="19">
        <v>51530611</v>
      </c>
      <c r="G21" s="19">
        <v>47863598</v>
      </c>
      <c r="H21" s="19">
        <v>128307260</v>
      </c>
      <c r="I21" s="19">
        <v>61629722</v>
      </c>
      <c r="J21" s="19">
        <v>35294745</v>
      </c>
      <c r="K21" s="19">
        <v>115423292</v>
      </c>
      <c r="L21" s="19">
        <v>75724399</v>
      </c>
      <c r="M21" s="19">
        <v>26817621</v>
      </c>
      <c r="N21" s="20">
        <v>42444177</v>
      </c>
      <c r="O21" s="21">
        <v>864701306</v>
      </c>
      <c r="P21" s="19">
        <v>1012515716</v>
      </c>
      <c r="Q21" s="22">
        <v>1050628790</v>
      </c>
    </row>
    <row r="22" spans="1:17" ht="13.5">
      <c r="A22" s="3" t="s">
        <v>39</v>
      </c>
      <c r="B22" s="2"/>
      <c r="C22" s="23">
        <v>75796899</v>
      </c>
      <c r="D22" s="23">
        <v>53888387</v>
      </c>
      <c r="E22" s="23">
        <v>36539014</v>
      </c>
      <c r="F22" s="23">
        <v>37029837</v>
      </c>
      <c r="G22" s="23">
        <v>43834065</v>
      </c>
      <c r="H22" s="23">
        <v>86707403</v>
      </c>
      <c r="I22" s="23">
        <v>41283644</v>
      </c>
      <c r="J22" s="23">
        <v>38745968</v>
      </c>
      <c r="K22" s="23">
        <v>60885892</v>
      </c>
      <c r="L22" s="23">
        <v>56876232</v>
      </c>
      <c r="M22" s="23">
        <v>29175584</v>
      </c>
      <c r="N22" s="24">
        <v>41774056</v>
      </c>
      <c r="O22" s="25">
        <v>602536981</v>
      </c>
      <c r="P22" s="23">
        <v>595690923</v>
      </c>
      <c r="Q22" s="26">
        <v>647330582</v>
      </c>
    </row>
    <row r="23" spans="1:17" ht="13.5">
      <c r="A23" s="3" t="s">
        <v>40</v>
      </c>
      <c r="B23" s="2"/>
      <c r="C23" s="19">
        <v>67509502</v>
      </c>
      <c r="D23" s="19">
        <v>49693340</v>
      </c>
      <c r="E23" s="19">
        <v>29892965</v>
      </c>
      <c r="F23" s="19">
        <v>30293283</v>
      </c>
      <c r="G23" s="19">
        <v>29291629</v>
      </c>
      <c r="H23" s="19">
        <v>76729904</v>
      </c>
      <c r="I23" s="19">
        <v>23054771</v>
      </c>
      <c r="J23" s="19">
        <v>29134983</v>
      </c>
      <c r="K23" s="19">
        <v>57536248</v>
      </c>
      <c r="L23" s="19">
        <v>34742392</v>
      </c>
      <c r="M23" s="19">
        <v>29186973</v>
      </c>
      <c r="N23" s="20">
        <v>30515560</v>
      </c>
      <c r="O23" s="21">
        <v>487581550</v>
      </c>
      <c r="P23" s="19">
        <v>528816231</v>
      </c>
      <c r="Q23" s="22">
        <v>573474016</v>
      </c>
    </row>
    <row r="24" spans="1:17" ht="13.5">
      <c r="A24" s="1" t="s">
        <v>41</v>
      </c>
      <c r="B24" s="4"/>
      <c r="C24" s="16">
        <v>3963805</v>
      </c>
      <c r="D24" s="16">
        <v>3966981</v>
      </c>
      <c r="E24" s="16">
        <v>987617</v>
      </c>
      <c r="F24" s="16">
        <v>1379472</v>
      </c>
      <c r="G24" s="16">
        <v>1297299</v>
      </c>
      <c r="H24" s="16">
        <v>5788596</v>
      </c>
      <c r="I24" s="16">
        <v>1253669</v>
      </c>
      <c r="J24" s="16">
        <v>1326951</v>
      </c>
      <c r="K24" s="16">
        <v>17755214</v>
      </c>
      <c r="L24" s="16">
        <v>2683667</v>
      </c>
      <c r="M24" s="16">
        <v>1349833</v>
      </c>
      <c r="N24" s="27">
        <v>2036248</v>
      </c>
      <c r="O24" s="28">
        <v>43789352</v>
      </c>
      <c r="P24" s="16">
        <v>65352319</v>
      </c>
      <c r="Q24" s="29">
        <v>44462762</v>
      </c>
    </row>
    <row r="25" spans="1:17" ht="13.5">
      <c r="A25" s="5" t="s">
        <v>42</v>
      </c>
      <c r="B25" s="6"/>
      <c r="C25" s="41">
        <f aca="true" t="shared" si="4" ref="C25:Q25">+C5+C9+C15+C19+C24</f>
        <v>1040742180</v>
      </c>
      <c r="D25" s="41">
        <f t="shared" si="4"/>
        <v>864930479</v>
      </c>
      <c r="E25" s="41">
        <f t="shared" si="4"/>
        <v>505064732</v>
      </c>
      <c r="F25" s="41">
        <f t="shared" si="4"/>
        <v>503227746</v>
      </c>
      <c r="G25" s="41">
        <f t="shared" si="4"/>
        <v>537235011</v>
      </c>
      <c r="H25" s="41">
        <f t="shared" si="4"/>
        <v>1192172758</v>
      </c>
      <c r="I25" s="41">
        <f t="shared" si="4"/>
        <v>597431841</v>
      </c>
      <c r="J25" s="41">
        <f t="shared" si="4"/>
        <v>429085612</v>
      </c>
      <c r="K25" s="41">
        <f t="shared" si="4"/>
        <v>908347347</v>
      </c>
      <c r="L25" s="41">
        <f>+L5+L9+L15+L19+L24</f>
        <v>649726897</v>
      </c>
      <c r="M25" s="41">
        <f>+M5+M9+M15+M19+M24</f>
        <v>508565309</v>
      </c>
      <c r="N25" s="42">
        <f t="shared" si="4"/>
        <v>579950897</v>
      </c>
      <c r="O25" s="43">
        <f t="shared" si="4"/>
        <v>8316480809</v>
      </c>
      <c r="P25" s="41">
        <f t="shared" si="4"/>
        <v>8812260688</v>
      </c>
      <c r="Q25" s="44">
        <f t="shared" si="4"/>
        <v>9414310702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119265536</v>
      </c>
      <c r="D28" s="16">
        <f t="shared" si="5"/>
        <v>119503034</v>
      </c>
      <c r="E28" s="16">
        <f>SUM(E29:E31)</f>
        <v>130261901</v>
      </c>
      <c r="F28" s="16">
        <f>SUM(F29:F31)</f>
        <v>114822230</v>
      </c>
      <c r="G28" s="16">
        <f>SUM(G29:G31)</f>
        <v>121704581</v>
      </c>
      <c r="H28" s="16">
        <f>SUM(H29:H31)</f>
        <v>178263739</v>
      </c>
      <c r="I28" s="16">
        <f t="shared" si="5"/>
        <v>129079015</v>
      </c>
      <c r="J28" s="16">
        <f t="shared" si="5"/>
        <v>118477805</v>
      </c>
      <c r="K28" s="16">
        <f t="shared" si="5"/>
        <v>118395372</v>
      </c>
      <c r="L28" s="16">
        <f>SUM(L29:L31)</f>
        <v>132122820</v>
      </c>
      <c r="M28" s="16">
        <f>SUM(M29:M31)</f>
        <v>119675871</v>
      </c>
      <c r="N28" s="17">
        <f t="shared" si="5"/>
        <v>130258203</v>
      </c>
      <c r="O28" s="18">
        <f t="shared" si="5"/>
        <v>1531830107</v>
      </c>
      <c r="P28" s="16">
        <f t="shared" si="5"/>
        <v>1586012658</v>
      </c>
      <c r="Q28" s="17">
        <f t="shared" si="5"/>
        <v>1680951383</v>
      </c>
    </row>
    <row r="29" spans="1:17" ht="13.5">
      <c r="A29" s="3" t="s">
        <v>23</v>
      </c>
      <c r="B29" s="2"/>
      <c r="C29" s="19">
        <v>40360065</v>
      </c>
      <c r="D29" s="19">
        <v>33036440</v>
      </c>
      <c r="E29" s="19">
        <v>32406645</v>
      </c>
      <c r="F29" s="19">
        <v>33490803</v>
      </c>
      <c r="G29" s="19">
        <v>35343743</v>
      </c>
      <c r="H29" s="19">
        <v>48597713</v>
      </c>
      <c r="I29" s="19">
        <v>37612077</v>
      </c>
      <c r="J29" s="19">
        <v>35569412</v>
      </c>
      <c r="K29" s="19">
        <v>31632714</v>
      </c>
      <c r="L29" s="19">
        <v>38536230</v>
      </c>
      <c r="M29" s="19">
        <v>31747400</v>
      </c>
      <c r="N29" s="20">
        <v>38007669</v>
      </c>
      <c r="O29" s="21">
        <v>436340911</v>
      </c>
      <c r="P29" s="19">
        <v>442541813</v>
      </c>
      <c r="Q29" s="22">
        <v>461605197</v>
      </c>
    </row>
    <row r="30" spans="1:17" ht="13.5">
      <c r="A30" s="3" t="s">
        <v>24</v>
      </c>
      <c r="B30" s="2"/>
      <c r="C30" s="23">
        <v>77974602</v>
      </c>
      <c r="D30" s="23">
        <v>85487419</v>
      </c>
      <c r="E30" s="23">
        <v>96692978</v>
      </c>
      <c r="F30" s="23">
        <v>80237298</v>
      </c>
      <c r="G30" s="23">
        <v>85294027</v>
      </c>
      <c r="H30" s="23">
        <v>128109537</v>
      </c>
      <c r="I30" s="23">
        <v>90378795</v>
      </c>
      <c r="J30" s="23">
        <v>81888149</v>
      </c>
      <c r="K30" s="23">
        <v>85611819</v>
      </c>
      <c r="L30" s="23">
        <v>92420208</v>
      </c>
      <c r="M30" s="23">
        <v>86840001</v>
      </c>
      <c r="N30" s="24">
        <v>91043984</v>
      </c>
      <c r="O30" s="25">
        <v>1081978817</v>
      </c>
      <c r="P30" s="23">
        <v>1129266028</v>
      </c>
      <c r="Q30" s="26">
        <v>1204192171</v>
      </c>
    </row>
    <row r="31" spans="1:17" ht="13.5">
      <c r="A31" s="3" t="s">
        <v>25</v>
      </c>
      <c r="B31" s="2"/>
      <c r="C31" s="19">
        <v>930869</v>
      </c>
      <c r="D31" s="19">
        <v>979175</v>
      </c>
      <c r="E31" s="19">
        <v>1162278</v>
      </c>
      <c r="F31" s="19">
        <v>1094129</v>
      </c>
      <c r="G31" s="19">
        <v>1066811</v>
      </c>
      <c r="H31" s="19">
        <v>1556489</v>
      </c>
      <c r="I31" s="19">
        <v>1088143</v>
      </c>
      <c r="J31" s="19">
        <v>1020244</v>
      </c>
      <c r="K31" s="19">
        <v>1150839</v>
      </c>
      <c r="L31" s="19">
        <v>1166382</v>
      </c>
      <c r="M31" s="19">
        <v>1088470</v>
      </c>
      <c r="N31" s="20">
        <v>1206550</v>
      </c>
      <c r="O31" s="21">
        <v>13510379</v>
      </c>
      <c r="P31" s="19">
        <v>14204817</v>
      </c>
      <c r="Q31" s="22">
        <v>15154015</v>
      </c>
    </row>
    <row r="32" spans="1:17" ht="13.5">
      <c r="A32" s="1" t="s">
        <v>26</v>
      </c>
      <c r="B32" s="2"/>
      <c r="C32" s="16">
        <f aca="true" t="shared" si="6" ref="C32:Q32">SUM(C33:C37)</f>
        <v>76031037</v>
      </c>
      <c r="D32" s="16">
        <f t="shared" si="6"/>
        <v>80014617</v>
      </c>
      <c r="E32" s="16">
        <f>SUM(E33:E37)</f>
        <v>94756948</v>
      </c>
      <c r="F32" s="16">
        <f>SUM(F33:F37)</f>
        <v>85180675</v>
      </c>
      <c r="G32" s="16">
        <f>SUM(G33:G37)</f>
        <v>83710975</v>
      </c>
      <c r="H32" s="16">
        <f>SUM(H33:H37)</f>
        <v>117549860</v>
      </c>
      <c r="I32" s="16">
        <f t="shared" si="6"/>
        <v>87769634</v>
      </c>
      <c r="J32" s="16">
        <f t="shared" si="6"/>
        <v>83999259</v>
      </c>
      <c r="K32" s="16">
        <f t="shared" si="6"/>
        <v>94530060</v>
      </c>
      <c r="L32" s="16">
        <f>SUM(L33:L37)</f>
        <v>89439300</v>
      </c>
      <c r="M32" s="16">
        <f>SUM(M33:M37)</f>
        <v>87402429</v>
      </c>
      <c r="N32" s="27">
        <f t="shared" si="6"/>
        <v>93504290</v>
      </c>
      <c r="O32" s="28">
        <f t="shared" si="6"/>
        <v>1073889084</v>
      </c>
      <c r="P32" s="16">
        <f t="shared" si="6"/>
        <v>1147556266</v>
      </c>
      <c r="Q32" s="29">
        <f t="shared" si="6"/>
        <v>1221253273</v>
      </c>
    </row>
    <row r="33" spans="1:17" ht="13.5">
      <c r="A33" s="3" t="s">
        <v>27</v>
      </c>
      <c r="B33" s="2"/>
      <c r="C33" s="19">
        <v>11071919</v>
      </c>
      <c r="D33" s="19">
        <v>11292979</v>
      </c>
      <c r="E33" s="19">
        <v>13153918</v>
      </c>
      <c r="F33" s="19">
        <v>11883435</v>
      </c>
      <c r="G33" s="19">
        <v>11599472</v>
      </c>
      <c r="H33" s="19">
        <v>17704376</v>
      </c>
      <c r="I33" s="19">
        <v>12966579</v>
      </c>
      <c r="J33" s="19">
        <v>11629530</v>
      </c>
      <c r="K33" s="19">
        <v>11960113</v>
      </c>
      <c r="L33" s="19">
        <v>12906412</v>
      </c>
      <c r="M33" s="19">
        <v>12039377</v>
      </c>
      <c r="N33" s="20">
        <v>12635502</v>
      </c>
      <c r="O33" s="21">
        <v>150843612</v>
      </c>
      <c r="P33" s="19">
        <v>160243307</v>
      </c>
      <c r="Q33" s="22">
        <v>170856905</v>
      </c>
    </row>
    <row r="34" spans="1:17" ht="13.5">
      <c r="A34" s="3" t="s">
        <v>28</v>
      </c>
      <c r="B34" s="2"/>
      <c r="C34" s="19">
        <v>21895843</v>
      </c>
      <c r="D34" s="19">
        <v>22789162</v>
      </c>
      <c r="E34" s="19">
        <v>27071866</v>
      </c>
      <c r="F34" s="19">
        <v>24475823</v>
      </c>
      <c r="G34" s="19">
        <v>23582045</v>
      </c>
      <c r="H34" s="19">
        <v>32778949</v>
      </c>
      <c r="I34" s="19">
        <v>25225077</v>
      </c>
      <c r="J34" s="19">
        <v>24306518</v>
      </c>
      <c r="K34" s="19">
        <v>27229092</v>
      </c>
      <c r="L34" s="19">
        <v>25204736</v>
      </c>
      <c r="M34" s="19">
        <v>24909728</v>
      </c>
      <c r="N34" s="20">
        <v>26440711</v>
      </c>
      <c r="O34" s="21">
        <v>305909550</v>
      </c>
      <c r="P34" s="19">
        <v>326581214</v>
      </c>
      <c r="Q34" s="22">
        <v>347714074</v>
      </c>
    </row>
    <row r="35" spans="1:17" ht="13.5">
      <c r="A35" s="3" t="s">
        <v>29</v>
      </c>
      <c r="B35" s="2"/>
      <c r="C35" s="19">
        <v>31872676</v>
      </c>
      <c r="D35" s="19">
        <v>32794661</v>
      </c>
      <c r="E35" s="19">
        <v>38540844</v>
      </c>
      <c r="F35" s="19">
        <v>34479313</v>
      </c>
      <c r="G35" s="19">
        <v>33799595</v>
      </c>
      <c r="H35" s="19">
        <v>46562681</v>
      </c>
      <c r="I35" s="19">
        <v>36252158</v>
      </c>
      <c r="J35" s="19">
        <v>34762052</v>
      </c>
      <c r="K35" s="19">
        <v>38500799</v>
      </c>
      <c r="L35" s="19">
        <v>35891048</v>
      </c>
      <c r="M35" s="19">
        <v>35746517</v>
      </c>
      <c r="N35" s="20">
        <v>37325181</v>
      </c>
      <c r="O35" s="21">
        <v>436527525</v>
      </c>
      <c r="P35" s="19">
        <v>469676515</v>
      </c>
      <c r="Q35" s="22">
        <v>499803671</v>
      </c>
    </row>
    <row r="36" spans="1:17" ht="13.5">
      <c r="A36" s="3" t="s">
        <v>30</v>
      </c>
      <c r="B36" s="2"/>
      <c r="C36" s="19">
        <v>7881592</v>
      </c>
      <c r="D36" s="19">
        <v>9672191</v>
      </c>
      <c r="E36" s="19">
        <v>11835313</v>
      </c>
      <c r="F36" s="19">
        <v>10621401</v>
      </c>
      <c r="G36" s="19">
        <v>11163824</v>
      </c>
      <c r="H36" s="19">
        <v>15434494</v>
      </c>
      <c r="I36" s="19">
        <v>9465350</v>
      </c>
      <c r="J36" s="19">
        <v>9599146</v>
      </c>
      <c r="K36" s="19">
        <v>12692738</v>
      </c>
      <c r="L36" s="19">
        <v>11599770</v>
      </c>
      <c r="M36" s="19">
        <v>10919343</v>
      </c>
      <c r="N36" s="20">
        <v>13082138</v>
      </c>
      <c r="O36" s="21">
        <v>133967300</v>
      </c>
      <c r="P36" s="19">
        <v>140959665</v>
      </c>
      <c r="Q36" s="22">
        <v>149372467</v>
      </c>
    </row>
    <row r="37" spans="1:17" ht="13.5">
      <c r="A37" s="3" t="s">
        <v>31</v>
      </c>
      <c r="B37" s="2"/>
      <c r="C37" s="23">
        <v>3309007</v>
      </c>
      <c r="D37" s="23">
        <v>3465624</v>
      </c>
      <c r="E37" s="23">
        <v>4155007</v>
      </c>
      <c r="F37" s="23">
        <v>3720703</v>
      </c>
      <c r="G37" s="23">
        <v>3566039</v>
      </c>
      <c r="H37" s="23">
        <v>5069360</v>
      </c>
      <c r="I37" s="23">
        <v>3860470</v>
      </c>
      <c r="J37" s="23">
        <v>3702013</v>
      </c>
      <c r="K37" s="23">
        <v>4147318</v>
      </c>
      <c r="L37" s="23">
        <v>3837334</v>
      </c>
      <c r="M37" s="23">
        <v>3787464</v>
      </c>
      <c r="N37" s="24">
        <v>4020758</v>
      </c>
      <c r="O37" s="25">
        <v>46641097</v>
      </c>
      <c r="P37" s="23">
        <v>50095565</v>
      </c>
      <c r="Q37" s="26">
        <v>53506156</v>
      </c>
    </row>
    <row r="38" spans="1:17" ht="13.5">
      <c r="A38" s="1" t="s">
        <v>32</v>
      </c>
      <c r="B38" s="4"/>
      <c r="C38" s="16">
        <f aca="true" t="shared" si="7" ref="C38:Q38">SUM(C39:C41)</f>
        <v>51271348</v>
      </c>
      <c r="D38" s="16">
        <f t="shared" si="7"/>
        <v>72097249</v>
      </c>
      <c r="E38" s="16">
        <f>SUM(E39:E41)</f>
        <v>85189774</v>
      </c>
      <c r="F38" s="16">
        <f>SUM(F39:F41)</f>
        <v>52272258</v>
      </c>
      <c r="G38" s="16">
        <f>SUM(G39:G41)</f>
        <v>68184452</v>
      </c>
      <c r="H38" s="16">
        <f>SUM(H39:H41)</f>
        <v>109022182</v>
      </c>
      <c r="I38" s="16">
        <f t="shared" si="7"/>
        <v>65520317</v>
      </c>
      <c r="J38" s="16">
        <f t="shared" si="7"/>
        <v>60700118</v>
      </c>
      <c r="K38" s="16">
        <f t="shared" si="7"/>
        <v>72265475</v>
      </c>
      <c r="L38" s="16">
        <f>SUM(L39:L41)</f>
        <v>69930281</v>
      </c>
      <c r="M38" s="16">
        <f>SUM(M39:M41)</f>
        <v>67935648</v>
      </c>
      <c r="N38" s="27">
        <f t="shared" si="7"/>
        <v>73202360</v>
      </c>
      <c r="O38" s="28">
        <f t="shared" si="7"/>
        <v>847591462</v>
      </c>
      <c r="P38" s="16">
        <f t="shared" si="7"/>
        <v>1044323808</v>
      </c>
      <c r="Q38" s="29">
        <f t="shared" si="7"/>
        <v>1088989700</v>
      </c>
    </row>
    <row r="39" spans="1:17" ht="13.5">
      <c r="A39" s="3" t="s">
        <v>33</v>
      </c>
      <c r="B39" s="2"/>
      <c r="C39" s="19">
        <v>17425418</v>
      </c>
      <c r="D39" s="19">
        <v>19014802</v>
      </c>
      <c r="E39" s="19">
        <v>22507568</v>
      </c>
      <c r="F39" s="19">
        <v>20680138</v>
      </c>
      <c r="G39" s="19">
        <v>20770245</v>
      </c>
      <c r="H39" s="19">
        <v>30663341</v>
      </c>
      <c r="I39" s="19">
        <v>20548336</v>
      </c>
      <c r="J39" s="19">
        <v>19220663</v>
      </c>
      <c r="K39" s="19">
        <v>22004612</v>
      </c>
      <c r="L39" s="19">
        <v>22627964</v>
      </c>
      <c r="M39" s="19">
        <v>20850833</v>
      </c>
      <c r="N39" s="20">
        <v>23484952</v>
      </c>
      <c r="O39" s="21">
        <v>259798872</v>
      </c>
      <c r="P39" s="19">
        <v>309529184</v>
      </c>
      <c r="Q39" s="22">
        <v>306235569</v>
      </c>
    </row>
    <row r="40" spans="1:17" ht="13.5">
      <c r="A40" s="3" t="s">
        <v>34</v>
      </c>
      <c r="B40" s="2"/>
      <c r="C40" s="19">
        <v>31740462</v>
      </c>
      <c r="D40" s="19">
        <v>50882171</v>
      </c>
      <c r="E40" s="19">
        <v>60042187</v>
      </c>
      <c r="F40" s="19">
        <v>29239807</v>
      </c>
      <c r="G40" s="19">
        <v>45136080</v>
      </c>
      <c r="H40" s="19">
        <v>75144162</v>
      </c>
      <c r="I40" s="19">
        <v>42527150</v>
      </c>
      <c r="J40" s="19">
        <v>39128635</v>
      </c>
      <c r="K40" s="19">
        <v>47607455</v>
      </c>
      <c r="L40" s="19">
        <v>44866955</v>
      </c>
      <c r="M40" s="19">
        <v>44667430</v>
      </c>
      <c r="N40" s="20">
        <v>47155644</v>
      </c>
      <c r="O40" s="21">
        <v>558138138</v>
      </c>
      <c r="P40" s="19">
        <v>703226280</v>
      </c>
      <c r="Q40" s="22">
        <v>749174882</v>
      </c>
    </row>
    <row r="41" spans="1:17" ht="13.5">
      <c r="A41" s="3" t="s">
        <v>35</v>
      </c>
      <c r="B41" s="2"/>
      <c r="C41" s="19">
        <v>2105468</v>
      </c>
      <c r="D41" s="19">
        <v>2200276</v>
      </c>
      <c r="E41" s="19">
        <v>2640019</v>
      </c>
      <c r="F41" s="19">
        <v>2352313</v>
      </c>
      <c r="G41" s="19">
        <v>2278127</v>
      </c>
      <c r="H41" s="19">
        <v>3214679</v>
      </c>
      <c r="I41" s="19">
        <v>2444831</v>
      </c>
      <c r="J41" s="19">
        <v>2350820</v>
      </c>
      <c r="K41" s="19">
        <v>2653408</v>
      </c>
      <c r="L41" s="19">
        <v>2435362</v>
      </c>
      <c r="M41" s="19">
        <v>2417385</v>
      </c>
      <c r="N41" s="20">
        <v>2561764</v>
      </c>
      <c r="O41" s="21">
        <v>29654452</v>
      </c>
      <c r="P41" s="19">
        <v>31568344</v>
      </c>
      <c r="Q41" s="22">
        <v>33579249</v>
      </c>
    </row>
    <row r="42" spans="1:17" ht="13.5">
      <c r="A42" s="1" t="s">
        <v>36</v>
      </c>
      <c r="B42" s="4"/>
      <c r="C42" s="16">
        <f aca="true" t="shared" si="8" ref="C42:Q42">SUM(C43:C46)</f>
        <v>366845497</v>
      </c>
      <c r="D42" s="16">
        <f t="shared" si="8"/>
        <v>425059122</v>
      </c>
      <c r="E42" s="16">
        <f>SUM(E43:E46)</f>
        <v>337028168</v>
      </c>
      <c r="F42" s="16">
        <f>SUM(F43:F46)</f>
        <v>264706989</v>
      </c>
      <c r="G42" s="16">
        <f>SUM(G43:G46)</f>
        <v>313431050</v>
      </c>
      <c r="H42" s="16">
        <f>SUM(H43:H46)</f>
        <v>354741935</v>
      </c>
      <c r="I42" s="16">
        <f t="shared" si="8"/>
        <v>302269426</v>
      </c>
      <c r="J42" s="16">
        <f t="shared" si="8"/>
        <v>268507789</v>
      </c>
      <c r="K42" s="16">
        <f t="shared" si="8"/>
        <v>300031990</v>
      </c>
      <c r="L42" s="16">
        <f>SUM(L43:L46)</f>
        <v>293412118</v>
      </c>
      <c r="M42" s="16">
        <f>SUM(M43:M46)</f>
        <v>307417160</v>
      </c>
      <c r="N42" s="27">
        <f t="shared" si="8"/>
        <v>387209312</v>
      </c>
      <c r="O42" s="28">
        <f t="shared" si="8"/>
        <v>3920660556</v>
      </c>
      <c r="P42" s="16">
        <f t="shared" si="8"/>
        <v>4140767548</v>
      </c>
      <c r="Q42" s="29">
        <f t="shared" si="8"/>
        <v>4537097266</v>
      </c>
    </row>
    <row r="43" spans="1:17" ht="13.5">
      <c r="A43" s="3" t="s">
        <v>37</v>
      </c>
      <c r="B43" s="2"/>
      <c r="C43" s="19">
        <v>250288654</v>
      </c>
      <c r="D43" s="19">
        <v>287861657</v>
      </c>
      <c r="E43" s="19">
        <v>198708063</v>
      </c>
      <c r="F43" s="19">
        <v>158010312</v>
      </c>
      <c r="G43" s="19">
        <v>192751234</v>
      </c>
      <c r="H43" s="19">
        <v>188142497</v>
      </c>
      <c r="I43" s="19">
        <v>180325217</v>
      </c>
      <c r="J43" s="19">
        <v>157734513</v>
      </c>
      <c r="K43" s="19">
        <v>177848764</v>
      </c>
      <c r="L43" s="19">
        <v>170734074</v>
      </c>
      <c r="M43" s="19">
        <v>186762504</v>
      </c>
      <c r="N43" s="20">
        <v>250859017</v>
      </c>
      <c r="O43" s="21">
        <v>2400026506</v>
      </c>
      <c r="P43" s="19">
        <v>2539501053</v>
      </c>
      <c r="Q43" s="22">
        <v>2788233791</v>
      </c>
    </row>
    <row r="44" spans="1:17" ht="13.5">
      <c r="A44" s="3" t="s">
        <v>38</v>
      </c>
      <c r="B44" s="2"/>
      <c r="C44" s="19">
        <v>61119092</v>
      </c>
      <c r="D44" s="19">
        <v>71194878</v>
      </c>
      <c r="E44" s="19">
        <v>61235931</v>
      </c>
      <c r="F44" s="19">
        <v>47520572</v>
      </c>
      <c r="G44" s="19">
        <v>56032049</v>
      </c>
      <c r="H44" s="19">
        <v>67623344</v>
      </c>
      <c r="I44" s="19">
        <v>55012337</v>
      </c>
      <c r="J44" s="19">
        <v>48688809</v>
      </c>
      <c r="K44" s="19">
        <v>53083533</v>
      </c>
      <c r="L44" s="19">
        <v>53587608</v>
      </c>
      <c r="M44" s="19">
        <v>54454573</v>
      </c>
      <c r="N44" s="20">
        <v>65695293</v>
      </c>
      <c r="O44" s="21">
        <v>695248019</v>
      </c>
      <c r="P44" s="19">
        <v>743647926</v>
      </c>
      <c r="Q44" s="22">
        <v>805050941</v>
      </c>
    </row>
    <row r="45" spans="1:17" ht="13.5">
      <c r="A45" s="3" t="s">
        <v>39</v>
      </c>
      <c r="B45" s="2"/>
      <c r="C45" s="23">
        <v>27197965</v>
      </c>
      <c r="D45" s="23">
        <v>37262540</v>
      </c>
      <c r="E45" s="23">
        <v>44112016</v>
      </c>
      <c r="F45" s="23">
        <v>28835927</v>
      </c>
      <c r="G45" s="23">
        <v>35198689</v>
      </c>
      <c r="H45" s="23">
        <v>55352316</v>
      </c>
      <c r="I45" s="23">
        <v>34420375</v>
      </c>
      <c r="J45" s="23">
        <v>32505237</v>
      </c>
      <c r="K45" s="23">
        <v>38614807</v>
      </c>
      <c r="L45" s="23">
        <v>36479030</v>
      </c>
      <c r="M45" s="23">
        <v>35629157</v>
      </c>
      <c r="N45" s="24">
        <v>38549441</v>
      </c>
      <c r="O45" s="25">
        <v>444157500</v>
      </c>
      <c r="P45" s="23">
        <v>458374633</v>
      </c>
      <c r="Q45" s="26">
        <v>514405236</v>
      </c>
    </row>
    <row r="46" spans="1:17" ht="13.5">
      <c r="A46" s="3" t="s">
        <v>40</v>
      </c>
      <c r="B46" s="2"/>
      <c r="C46" s="19">
        <v>28239786</v>
      </c>
      <c r="D46" s="19">
        <v>28740047</v>
      </c>
      <c r="E46" s="19">
        <v>32972158</v>
      </c>
      <c r="F46" s="19">
        <v>30340178</v>
      </c>
      <c r="G46" s="19">
        <v>29449078</v>
      </c>
      <c r="H46" s="19">
        <v>43623778</v>
      </c>
      <c r="I46" s="19">
        <v>32511497</v>
      </c>
      <c r="J46" s="19">
        <v>29579230</v>
      </c>
      <c r="K46" s="19">
        <v>30484886</v>
      </c>
      <c r="L46" s="19">
        <v>32611406</v>
      </c>
      <c r="M46" s="19">
        <v>30570926</v>
      </c>
      <c r="N46" s="20">
        <v>32105561</v>
      </c>
      <c r="O46" s="21">
        <v>381228531</v>
      </c>
      <c r="P46" s="19">
        <v>399243936</v>
      </c>
      <c r="Q46" s="22">
        <v>429407298</v>
      </c>
    </row>
    <row r="47" spans="1:17" ht="13.5">
      <c r="A47" s="1" t="s">
        <v>41</v>
      </c>
      <c r="B47" s="4"/>
      <c r="C47" s="16">
        <v>18236066</v>
      </c>
      <c r="D47" s="16">
        <v>9845709</v>
      </c>
      <c r="E47" s="16">
        <v>6981274</v>
      </c>
      <c r="F47" s="16">
        <v>9356653</v>
      </c>
      <c r="G47" s="16">
        <v>11393817</v>
      </c>
      <c r="H47" s="16">
        <v>13038299</v>
      </c>
      <c r="I47" s="16">
        <v>12193447</v>
      </c>
      <c r="J47" s="16">
        <v>11394596</v>
      </c>
      <c r="K47" s="16">
        <v>9165132</v>
      </c>
      <c r="L47" s="16">
        <v>11589922</v>
      </c>
      <c r="M47" s="16">
        <v>7455154</v>
      </c>
      <c r="N47" s="27">
        <v>12331370</v>
      </c>
      <c r="O47" s="28">
        <v>132981439</v>
      </c>
      <c r="P47" s="16">
        <v>174402002</v>
      </c>
      <c r="Q47" s="29">
        <v>151236573</v>
      </c>
    </row>
    <row r="48" spans="1:17" ht="13.5">
      <c r="A48" s="5" t="s">
        <v>44</v>
      </c>
      <c r="B48" s="6"/>
      <c r="C48" s="41">
        <f aca="true" t="shared" si="9" ref="C48:Q48">+C28+C32+C38+C42+C47</f>
        <v>631649484</v>
      </c>
      <c r="D48" s="41">
        <f t="shared" si="9"/>
        <v>706519731</v>
      </c>
      <c r="E48" s="41">
        <f>+E28+E32+E38+E42+E47</f>
        <v>654218065</v>
      </c>
      <c r="F48" s="41">
        <f>+F28+F32+F38+F42+F47</f>
        <v>526338805</v>
      </c>
      <c r="G48" s="41">
        <f>+G28+G32+G38+G42+G47</f>
        <v>598424875</v>
      </c>
      <c r="H48" s="41">
        <f>+H28+H32+H38+H42+H47</f>
        <v>772616015</v>
      </c>
      <c r="I48" s="41">
        <f t="shared" si="9"/>
        <v>596831839</v>
      </c>
      <c r="J48" s="41">
        <f t="shared" si="9"/>
        <v>543079567</v>
      </c>
      <c r="K48" s="41">
        <f t="shared" si="9"/>
        <v>594388029</v>
      </c>
      <c r="L48" s="41">
        <f>+L28+L32+L38+L42+L47</f>
        <v>596494441</v>
      </c>
      <c r="M48" s="41">
        <f>+M28+M32+M38+M42+M47</f>
        <v>589886262</v>
      </c>
      <c r="N48" s="42">
        <f t="shared" si="9"/>
        <v>696505535</v>
      </c>
      <c r="O48" s="43">
        <f t="shared" si="9"/>
        <v>7506952648</v>
      </c>
      <c r="P48" s="41">
        <f t="shared" si="9"/>
        <v>8093062282</v>
      </c>
      <c r="Q48" s="44">
        <f t="shared" si="9"/>
        <v>8679528195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409092696</v>
      </c>
      <c r="D49" s="45">
        <f t="shared" si="10"/>
        <v>158410748</v>
      </c>
      <c r="E49" s="45">
        <f t="shared" si="10"/>
        <v>-149153333</v>
      </c>
      <c r="F49" s="45">
        <f t="shared" si="10"/>
        <v>-23111059</v>
      </c>
      <c r="G49" s="45">
        <f t="shared" si="10"/>
        <v>-61189864</v>
      </c>
      <c r="H49" s="45">
        <f t="shared" si="10"/>
        <v>419556743</v>
      </c>
      <c r="I49" s="45">
        <f t="shared" si="10"/>
        <v>600002</v>
      </c>
      <c r="J49" s="45">
        <f t="shared" si="10"/>
        <v>-113993955</v>
      </c>
      <c r="K49" s="45">
        <f t="shared" si="10"/>
        <v>313959318</v>
      </c>
      <c r="L49" s="45">
        <f>+L25-L48</f>
        <v>53232456</v>
      </c>
      <c r="M49" s="45">
        <f>+M25-M48</f>
        <v>-81320953</v>
      </c>
      <c r="N49" s="46">
        <f t="shared" si="10"/>
        <v>-116554638</v>
      </c>
      <c r="O49" s="47">
        <f t="shared" si="10"/>
        <v>809528161</v>
      </c>
      <c r="P49" s="45">
        <f t="shared" si="10"/>
        <v>719198406</v>
      </c>
      <c r="Q49" s="48">
        <f t="shared" si="10"/>
        <v>734782507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>SUM(L6:L8)</f>
        <v>0</v>
      </c>
      <c r="M5" s="16">
        <f>SUM(M6:M8)</f>
        <v>0</v>
      </c>
      <c r="N5" s="17">
        <f t="shared" si="0"/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0</v>
      </c>
      <c r="D25" s="41">
        <f t="shared" si="4"/>
        <v>0</v>
      </c>
      <c r="E25" s="41">
        <f t="shared" si="4"/>
        <v>0</v>
      </c>
      <c r="F25" s="41">
        <f t="shared" si="4"/>
        <v>0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0</v>
      </c>
      <c r="K25" s="41">
        <f t="shared" si="4"/>
        <v>0</v>
      </c>
      <c r="L25" s="41">
        <f>+L5+L9+L15+L19+L24</f>
        <v>0</v>
      </c>
      <c r="M25" s="41">
        <f>+M5+M9+M15+M19+M24</f>
        <v>0</v>
      </c>
      <c r="N25" s="42">
        <f t="shared" si="4"/>
        <v>0</v>
      </c>
      <c r="O25" s="43">
        <f t="shared" si="4"/>
        <v>0</v>
      </c>
      <c r="P25" s="41">
        <f t="shared" si="4"/>
        <v>0</v>
      </c>
      <c r="Q25" s="44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0</v>
      </c>
      <c r="D28" s="16">
        <f t="shared" si="5"/>
        <v>0</v>
      </c>
      <c r="E28" s="16">
        <f>SUM(E29:E31)</f>
        <v>0</v>
      </c>
      <c r="F28" s="16">
        <f>SUM(F29:F31)</f>
        <v>0</v>
      </c>
      <c r="G28" s="16">
        <f>SUM(G29:G31)</f>
        <v>0</v>
      </c>
      <c r="H28" s="16">
        <f>SUM(H29:H31)</f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>SUM(L29:L31)</f>
        <v>0</v>
      </c>
      <c r="M28" s="16">
        <f>SUM(M29:M31)</f>
        <v>0</v>
      </c>
      <c r="N28" s="17">
        <f t="shared" si="5"/>
        <v>0</v>
      </c>
      <c r="O28" s="18">
        <f t="shared" si="5"/>
        <v>0</v>
      </c>
      <c r="P28" s="16">
        <f t="shared" si="5"/>
        <v>0</v>
      </c>
      <c r="Q28" s="17">
        <f t="shared" si="5"/>
        <v>0</v>
      </c>
    </row>
    <row r="29" spans="1:17" ht="13.5">
      <c r="A29" s="3" t="s">
        <v>23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3" t="s">
        <v>24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0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0</v>
      </c>
      <c r="P32" s="16">
        <f t="shared" si="6"/>
        <v>0</v>
      </c>
      <c r="Q32" s="29">
        <f t="shared" si="6"/>
        <v>0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0</v>
      </c>
      <c r="D38" s="16">
        <f t="shared" si="7"/>
        <v>0</v>
      </c>
      <c r="E38" s="16">
        <f>SUM(E39:E41)</f>
        <v>0</v>
      </c>
      <c r="F38" s="16">
        <f>SUM(F39:F41)</f>
        <v>0</v>
      </c>
      <c r="G38" s="16">
        <f>SUM(G39:G41)</f>
        <v>0</v>
      </c>
      <c r="H38" s="16">
        <f>SUM(H39:H41)</f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16">
        <f>SUM(L39:L41)</f>
        <v>0</v>
      </c>
      <c r="M38" s="16">
        <f>SUM(M39:M41)</f>
        <v>0</v>
      </c>
      <c r="N38" s="27">
        <f t="shared" si="7"/>
        <v>0</v>
      </c>
      <c r="O38" s="28">
        <f t="shared" si="7"/>
        <v>0</v>
      </c>
      <c r="P38" s="16">
        <f t="shared" si="7"/>
        <v>0</v>
      </c>
      <c r="Q38" s="29">
        <f t="shared" si="7"/>
        <v>0</v>
      </c>
    </row>
    <row r="39" spans="1:17" ht="13.5">
      <c r="A39" s="3" t="s">
        <v>33</v>
      </c>
      <c r="B39" s="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19"/>
      <c r="Q39" s="22"/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0</v>
      </c>
      <c r="D48" s="41">
        <f t="shared" si="9"/>
        <v>0</v>
      </c>
      <c r="E48" s="41">
        <f>+E28+E32+E38+E42+E47</f>
        <v>0</v>
      </c>
      <c r="F48" s="41">
        <f>+F28+F32+F38+F42+F47</f>
        <v>0</v>
      </c>
      <c r="G48" s="41">
        <f>+G28+G32+G38+G42+G47</f>
        <v>0</v>
      </c>
      <c r="H48" s="41">
        <f>+H28+H32+H38+H42+H47</f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  <c r="L48" s="41">
        <f>+L28+L32+L38+L42+L47</f>
        <v>0</v>
      </c>
      <c r="M48" s="41">
        <f>+M28+M32+M38+M42+M47</f>
        <v>0</v>
      </c>
      <c r="N48" s="42">
        <f t="shared" si="9"/>
        <v>0</v>
      </c>
      <c r="O48" s="43">
        <f t="shared" si="9"/>
        <v>0</v>
      </c>
      <c r="P48" s="41">
        <f t="shared" si="9"/>
        <v>0</v>
      </c>
      <c r="Q48" s="44">
        <f t="shared" si="9"/>
        <v>0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0</v>
      </c>
      <c r="D49" s="45">
        <f t="shared" si="10"/>
        <v>0</v>
      </c>
      <c r="E49" s="45">
        <f t="shared" si="10"/>
        <v>0</v>
      </c>
      <c r="F49" s="45">
        <f t="shared" si="10"/>
        <v>0</v>
      </c>
      <c r="G49" s="45">
        <f t="shared" si="10"/>
        <v>0</v>
      </c>
      <c r="H49" s="45">
        <f t="shared" si="10"/>
        <v>0</v>
      </c>
      <c r="I49" s="45">
        <f t="shared" si="10"/>
        <v>0</v>
      </c>
      <c r="J49" s="45">
        <f t="shared" si="10"/>
        <v>0</v>
      </c>
      <c r="K49" s="45">
        <f t="shared" si="10"/>
        <v>0</v>
      </c>
      <c r="L49" s="45">
        <f>+L25-L48</f>
        <v>0</v>
      </c>
      <c r="M49" s="45">
        <f>+M25-M48</f>
        <v>0</v>
      </c>
      <c r="N49" s="46">
        <f t="shared" si="10"/>
        <v>0</v>
      </c>
      <c r="O49" s="47">
        <f t="shared" si="10"/>
        <v>0</v>
      </c>
      <c r="P49" s="45">
        <f t="shared" si="10"/>
        <v>0</v>
      </c>
      <c r="Q49" s="48">
        <f t="shared" si="10"/>
        <v>0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260225587</v>
      </c>
      <c r="D5" s="16">
        <f t="shared" si="0"/>
        <v>260225587</v>
      </c>
      <c r="E5" s="16">
        <f t="shared" si="0"/>
        <v>260225587</v>
      </c>
      <c r="F5" s="16">
        <f t="shared" si="0"/>
        <v>260225587</v>
      </c>
      <c r="G5" s="16">
        <f t="shared" si="0"/>
        <v>260225587</v>
      </c>
      <c r="H5" s="16">
        <f t="shared" si="0"/>
        <v>260225587</v>
      </c>
      <c r="I5" s="16">
        <f t="shared" si="0"/>
        <v>260225587</v>
      </c>
      <c r="J5" s="16">
        <f t="shared" si="0"/>
        <v>260225587</v>
      </c>
      <c r="K5" s="16">
        <f t="shared" si="0"/>
        <v>260225587</v>
      </c>
      <c r="L5" s="16">
        <f>SUM(L6:L8)</f>
        <v>260225587</v>
      </c>
      <c r="M5" s="16">
        <f>SUM(M6:M8)</f>
        <v>260225587</v>
      </c>
      <c r="N5" s="17">
        <f t="shared" si="0"/>
        <v>260225894</v>
      </c>
      <c r="O5" s="18">
        <f t="shared" si="0"/>
        <v>3122707351</v>
      </c>
      <c r="P5" s="16">
        <f t="shared" si="0"/>
        <v>3191811957</v>
      </c>
      <c r="Q5" s="17">
        <f t="shared" si="0"/>
        <v>3422992865</v>
      </c>
    </row>
    <row r="6" spans="1:17" ht="13.5">
      <c r="A6" s="3" t="s">
        <v>23</v>
      </c>
      <c r="B6" s="2"/>
      <c r="C6" s="19">
        <v>926</v>
      </c>
      <c r="D6" s="19">
        <v>926</v>
      </c>
      <c r="E6" s="19">
        <v>926</v>
      </c>
      <c r="F6" s="19">
        <v>926</v>
      </c>
      <c r="G6" s="19">
        <v>926</v>
      </c>
      <c r="H6" s="19">
        <v>926</v>
      </c>
      <c r="I6" s="19">
        <v>926</v>
      </c>
      <c r="J6" s="19">
        <v>926</v>
      </c>
      <c r="K6" s="19">
        <v>926</v>
      </c>
      <c r="L6" s="19">
        <v>926</v>
      </c>
      <c r="M6" s="19">
        <v>926</v>
      </c>
      <c r="N6" s="20">
        <v>934</v>
      </c>
      <c r="O6" s="21">
        <v>11120</v>
      </c>
      <c r="P6" s="19">
        <v>11654</v>
      </c>
      <c r="Q6" s="22">
        <v>12213</v>
      </c>
    </row>
    <row r="7" spans="1:17" ht="13.5">
      <c r="A7" s="3" t="s">
        <v>24</v>
      </c>
      <c r="B7" s="2"/>
      <c r="C7" s="23">
        <v>260224661</v>
      </c>
      <c r="D7" s="23">
        <v>260224661</v>
      </c>
      <c r="E7" s="23">
        <v>260224661</v>
      </c>
      <c r="F7" s="23">
        <v>260224661</v>
      </c>
      <c r="G7" s="23">
        <v>260224661</v>
      </c>
      <c r="H7" s="23">
        <v>260224661</v>
      </c>
      <c r="I7" s="23">
        <v>260224661</v>
      </c>
      <c r="J7" s="23">
        <v>260224661</v>
      </c>
      <c r="K7" s="23">
        <v>260224661</v>
      </c>
      <c r="L7" s="23">
        <v>260224661</v>
      </c>
      <c r="M7" s="23">
        <v>260224661</v>
      </c>
      <c r="N7" s="24">
        <v>260224960</v>
      </c>
      <c r="O7" s="25">
        <v>3122696231</v>
      </c>
      <c r="P7" s="23">
        <v>3191800303</v>
      </c>
      <c r="Q7" s="26">
        <v>3422980652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5335576</v>
      </c>
      <c r="D9" s="16">
        <f t="shared" si="1"/>
        <v>5335576</v>
      </c>
      <c r="E9" s="16">
        <f t="shared" si="1"/>
        <v>5335576</v>
      </c>
      <c r="F9" s="16">
        <f t="shared" si="1"/>
        <v>5335576</v>
      </c>
      <c r="G9" s="16">
        <f t="shared" si="1"/>
        <v>5335576</v>
      </c>
      <c r="H9" s="16">
        <f t="shared" si="1"/>
        <v>5335576</v>
      </c>
      <c r="I9" s="16">
        <f t="shared" si="1"/>
        <v>5335576</v>
      </c>
      <c r="J9" s="16">
        <f t="shared" si="1"/>
        <v>5335576</v>
      </c>
      <c r="K9" s="16">
        <f t="shared" si="1"/>
        <v>5335576</v>
      </c>
      <c r="L9" s="16">
        <f>SUM(L10:L14)</f>
        <v>5335576</v>
      </c>
      <c r="M9" s="16">
        <f>SUM(M10:M14)</f>
        <v>5335576</v>
      </c>
      <c r="N9" s="27">
        <f t="shared" si="1"/>
        <v>5335996</v>
      </c>
      <c r="O9" s="28">
        <f t="shared" si="1"/>
        <v>64027332</v>
      </c>
      <c r="P9" s="16">
        <f t="shared" si="1"/>
        <v>67100645</v>
      </c>
      <c r="Q9" s="29">
        <f t="shared" si="1"/>
        <v>70321473</v>
      </c>
    </row>
    <row r="10" spans="1:17" ht="13.5">
      <c r="A10" s="3" t="s">
        <v>27</v>
      </c>
      <c r="B10" s="2"/>
      <c r="C10" s="19">
        <v>589967</v>
      </c>
      <c r="D10" s="19">
        <v>589967</v>
      </c>
      <c r="E10" s="19">
        <v>589967</v>
      </c>
      <c r="F10" s="19">
        <v>589967</v>
      </c>
      <c r="G10" s="19">
        <v>589967</v>
      </c>
      <c r="H10" s="19">
        <v>589967</v>
      </c>
      <c r="I10" s="19">
        <v>589967</v>
      </c>
      <c r="J10" s="19">
        <v>589967</v>
      </c>
      <c r="K10" s="19">
        <v>589967</v>
      </c>
      <c r="L10" s="19">
        <v>589967</v>
      </c>
      <c r="M10" s="19">
        <v>589967</v>
      </c>
      <c r="N10" s="20">
        <v>590053</v>
      </c>
      <c r="O10" s="21">
        <v>7079690</v>
      </c>
      <c r="P10" s="19">
        <v>7419514</v>
      </c>
      <c r="Q10" s="22">
        <v>7775649</v>
      </c>
    </row>
    <row r="11" spans="1:17" ht="13.5">
      <c r="A11" s="3" t="s">
        <v>28</v>
      </c>
      <c r="B11" s="2"/>
      <c r="C11" s="19">
        <v>631099</v>
      </c>
      <c r="D11" s="19">
        <v>631099</v>
      </c>
      <c r="E11" s="19">
        <v>631099</v>
      </c>
      <c r="F11" s="19">
        <v>631099</v>
      </c>
      <c r="G11" s="19">
        <v>631099</v>
      </c>
      <c r="H11" s="19">
        <v>631099</v>
      </c>
      <c r="I11" s="19">
        <v>631099</v>
      </c>
      <c r="J11" s="19">
        <v>631099</v>
      </c>
      <c r="K11" s="19">
        <v>631099</v>
      </c>
      <c r="L11" s="19">
        <v>631099</v>
      </c>
      <c r="M11" s="19">
        <v>631099</v>
      </c>
      <c r="N11" s="20">
        <v>631194</v>
      </c>
      <c r="O11" s="21">
        <v>7573283</v>
      </c>
      <c r="P11" s="19">
        <v>7936802</v>
      </c>
      <c r="Q11" s="22">
        <v>8317767</v>
      </c>
    </row>
    <row r="12" spans="1:17" ht="13.5">
      <c r="A12" s="3" t="s">
        <v>29</v>
      </c>
      <c r="B12" s="2"/>
      <c r="C12" s="19">
        <v>2015254</v>
      </c>
      <c r="D12" s="19">
        <v>2015254</v>
      </c>
      <c r="E12" s="19">
        <v>2015254</v>
      </c>
      <c r="F12" s="19">
        <v>2015254</v>
      </c>
      <c r="G12" s="19">
        <v>2015254</v>
      </c>
      <c r="H12" s="19">
        <v>2015254</v>
      </c>
      <c r="I12" s="19">
        <v>2015254</v>
      </c>
      <c r="J12" s="19">
        <v>2015254</v>
      </c>
      <c r="K12" s="19">
        <v>2015254</v>
      </c>
      <c r="L12" s="19">
        <v>2015254</v>
      </c>
      <c r="M12" s="19">
        <v>2015254</v>
      </c>
      <c r="N12" s="20">
        <v>2015367</v>
      </c>
      <c r="O12" s="21">
        <v>24183161</v>
      </c>
      <c r="P12" s="19">
        <v>25343954</v>
      </c>
      <c r="Q12" s="22">
        <v>26560463</v>
      </c>
    </row>
    <row r="13" spans="1:17" ht="13.5">
      <c r="A13" s="3" t="s">
        <v>30</v>
      </c>
      <c r="B13" s="2"/>
      <c r="C13" s="19">
        <v>2099256</v>
      </c>
      <c r="D13" s="19">
        <v>2099256</v>
      </c>
      <c r="E13" s="19">
        <v>2099256</v>
      </c>
      <c r="F13" s="19">
        <v>2099256</v>
      </c>
      <c r="G13" s="19">
        <v>2099256</v>
      </c>
      <c r="H13" s="19">
        <v>2099256</v>
      </c>
      <c r="I13" s="19">
        <v>2099256</v>
      </c>
      <c r="J13" s="19">
        <v>2099256</v>
      </c>
      <c r="K13" s="19">
        <v>2099256</v>
      </c>
      <c r="L13" s="19">
        <v>2099256</v>
      </c>
      <c r="M13" s="19">
        <v>2099256</v>
      </c>
      <c r="N13" s="20">
        <v>2099382</v>
      </c>
      <c r="O13" s="21">
        <v>25191198</v>
      </c>
      <c r="P13" s="19">
        <v>26400375</v>
      </c>
      <c r="Q13" s="22">
        <v>27667594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2776567</v>
      </c>
      <c r="D15" s="16">
        <f t="shared" si="2"/>
        <v>2776567</v>
      </c>
      <c r="E15" s="16">
        <f t="shared" si="2"/>
        <v>2776567</v>
      </c>
      <c r="F15" s="16">
        <f t="shared" si="2"/>
        <v>2776567</v>
      </c>
      <c r="G15" s="16">
        <f t="shared" si="2"/>
        <v>2776567</v>
      </c>
      <c r="H15" s="16">
        <f t="shared" si="2"/>
        <v>2776567</v>
      </c>
      <c r="I15" s="16">
        <f t="shared" si="2"/>
        <v>2776567</v>
      </c>
      <c r="J15" s="16">
        <f t="shared" si="2"/>
        <v>2776567</v>
      </c>
      <c r="K15" s="16">
        <f t="shared" si="2"/>
        <v>2776567</v>
      </c>
      <c r="L15" s="16">
        <f>SUM(L16:L18)</f>
        <v>2776567</v>
      </c>
      <c r="M15" s="16">
        <f>SUM(M16:M18)</f>
        <v>2776567</v>
      </c>
      <c r="N15" s="27">
        <f t="shared" si="2"/>
        <v>2776675</v>
      </c>
      <c r="O15" s="28">
        <f t="shared" si="2"/>
        <v>33318912</v>
      </c>
      <c r="P15" s="16">
        <f t="shared" si="2"/>
        <v>113427823</v>
      </c>
      <c r="Q15" s="29">
        <f t="shared" si="2"/>
        <v>146685156</v>
      </c>
    </row>
    <row r="16" spans="1:17" ht="13.5">
      <c r="A16" s="3" t="s">
        <v>33</v>
      </c>
      <c r="B16" s="2"/>
      <c r="C16" s="19">
        <v>1719238</v>
      </c>
      <c r="D16" s="19">
        <v>1719238</v>
      </c>
      <c r="E16" s="19">
        <v>1719238</v>
      </c>
      <c r="F16" s="19">
        <v>1719238</v>
      </c>
      <c r="G16" s="19">
        <v>1719238</v>
      </c>
      <c r="H16" s="19">
        <v>1719238</v>
      </c>
      <c r="I16" s="19">
        <v>1719238</v>
      </c>
      <c r="J16" s="19">
        <v>1719238</v>
      </c>
      <c r="K16" s="19">
        <v>1719238</v>
      </c>
      <c r="L16" s="19">
        <v>1719238</v>
      </c>
      <c r="M16" s="19">
        <v>1719238</v>
      </c>
      <c r="N16" s="20">
        <v>1719322</v>
      </c>
      <c r="O16" s="21">
        <v>20630940</v>
      </c>
      <c r="P16" s="19">
        <v>21621228</v>
      </c>
      <c r="Q16" s="22">
        <v>22659045</v>
      </c>
    </row>
    <row r="17" spans="1:17" ht="13.5">
      <c r="A17" s="3" t="s">
        <v>34</v>
      </c>
      <c r="B17" s="2"/>
      <c r="C17" s="19">
        <v>1025000</v>
      </c>
      <c r="D17" s="19">
        <v>1025000</v>
      </c>
      <c r="E17" s="19">
        <v>1025000</v>
      </c>
      <c r="F17" s="19">
        <v>1025000</v>
      </c>
      <c r="G17" s="19">
        <v>1025000</v>
      </c>
      <c r="H17" s="19">
        <v>1025000</v>
      </c>
      <c r="I17" s="19">
        <v>1025000</v>
      </c>
      <c r="J17" s="19">
        <v>1025000</v>
      </c>
      <c r="K17" s="19">
        <v>1025000</v>
      </c>
      <c r="L17" s="19">
        <v>1025000</v>
      </c>
      <c r="M17" s="19">
        <v>1025000</v>
      </c>
      <c r="N17" s="20">
        <v>1025000</v>
      </c>
      <c r="O17" s="21">
        <v>12300000</v>
      </c>
      <c r="P17" s="19">
        <v>91400000</v>
      </c>
      <c r="Q17" s="22">
        <v>123600000</v>
      </c>
    </row>
    <row r="18" spans="1:17" ht="13.5">
      <c r="A18" s="3" t="s">
        <v>35</v>
      </c>
      <c r="B18" s="2"/>
      <c r="C18" s="19">
        <v>32329</v>
      </c>
      <c r="D18" s="19">
        <v>32329</v>
      </c>
      <c r="E18" s="19">
        <v>32329</v>
      </c>
      <c r="F18" s="19">
        <v>32329</v>
      </c>
      <c r="G18" s="19">
        <v>32329</v>
      </c>
      <c r="H18" s="19">
        <v>32329</v>
      </c>
      <c r="I18" s="19">
        <v>32329</v>
      </c>
      <c r="J18" s="19">
        <v>32329</v>
      </c>
      <c r="K18" s="19">
        <v>32329</v>
      </c>
      <c r="L18" s="19">
        <v>32329</v>
      </c>
      <c r="M18" s="19">
        <v>32329</v>
      </c>
      <c r="N18" s="20">
        <v>32353</v>
      </c>
      <c r="O18" s="21">
        <v>387972</v>
      </c>
      <c r="P18" s="19">
        <v>406595</v>
      </c>
      <c r="Q18" s="22">
        <v>426111</v>
      </c>
    </row>
    <row r="19" spans="1:17" ht="13.5">
      <c r="A19" s="1" t="s">
        <v>36</v>
      </c>
      <c r="B19" s="4"/>
      <c r="C19" s="16">
        <f aca="true" t="shared" si="3" ref="C19:Q19">SUM(C20:C23)</f>
        <v>426208347</v>
      </c>
      <c r="D19" s="16">
        <f t="shared" si="3"/>
        <v>426208347</v>
      </c>
      <c r="E19" s="16">
        <f t="shared" si="3"/>
        <v>426208347</v>
      </c>
      <c r="F19" s="16">
        <f t="shared" si="3"/>
        <v>426208347</v>
      </c>
      <c r="G19" s="16">
        <f t="shared" si="3"/>
        <v>426208347</v>
      </c>
      <c r="H19" s="16">
        <f t="shared" si="3"/>
        <v>426208347</v>
      </c>
      <c r="I19" s="16">
        <f t="shared" si="3"/>
        <v>426208347</v>
      </c>
      <c r="J19" s="16">
        <f t="shared" si="3"/>
        <v>426208347</v>
      </c>
      <c r="K19" s="16">
        <f t="shared" si="3"/>
        <v>426208347</v>
      </c>
      <c r="L19" s="16">
        <f>SUM(L20:L23)</f>
        <v>426208347</v>
      </c>
      <c r="M19" s="16">
        <f>SUM(M20:M23)</f>
        <v>426208347</v>
      </c>
      <c r="N19" s="27">
        <f t="shared" si="3"/>
        <v>426209044</v>
      </c>
      <c r="O19" s="28">
        <f t="shared" si="3"/>
        <v>5114500861</v>
      </c>
      <c r="P19" s="16">
        <f t="shared" si="3"/>
        <v>5167316952</v>
      </c>
      <c r="Q19" s="29">
        <f t="shared" si="3"/>
        <v>5507153409</v>
      </c>
    </row>
    <row r="20" spans="1:17" ht="13.5">
      <c r="A20" s="3" t="s">
        <v>37</v>
      </c>
      <c r="B20" s="2"/>
      <c r="C20" s="19">
        <v>236253076</v>
      </c>
      <c r="D20" s="19">
        <v>236253076</v>
      </c>
      <c r="E20" s="19">
        <v>236253076</v>
      </c>
      <c r="F20" s="19">
        <v>236253076</v>
      </c>
      <c r="G20" s="19">
        <v>236253076</v>
      </c>
      <c r="H20" s="19">
        <v>236253076</v>
      </c>
      <c r="I20" s="19">
        <v>236253076</v>
      </c>
      <c r="J20" s="19">
        <v>236253076</v>
      </c>
      <c r="K20" s="19">
        <v>236253076</v>
      </c>
      <c r="L20" s="19">
        <v>236253076</v>
      </c>
      <c r="M20" s="19">
        <v>236253076</v>
      </c>
      <c r="N20" s="20">
        <v>236253628</v>
      </c>
      <c r="O20" s="21">
        <v>2835037464</v>
      </c>
      <c r="P20" s="19">
        <v>2873727840</v>
      </c>
      <c r="Q20" s="22">
        <v>3012594688</v>
      </c>
    </row>
    <row r="21" spans="1:17" ht="13.5">
      <c r="A21" s="3" t="s">
        <v>38</v>
      </c>
      <c r="B21" s="2"/>
      <c r="C21" s="19">
        <v>117680407</v>
      </c>
      <c r="D21" s="19">
        <v>117680407</v>
      </c>
      <c r="E21" s="19">
        <v>117680407</v>
      </c>
      <c r="F21" s="19">
        <v>117680407</v>
      </c>
      <c r="G21" s="19">
        <v>117680407</v>
      </c>
      <c r="H21" s="19">
        <v>117680407</v>
      </c>
      <c r="I21" s="19">
        <v>117680407</v>
      </c>
      <c r="J21" s="19">
        <v>117680407</v>
      </c>
      <c r="K21" s="19">
        <v>117680407</v>
      </c>
      <c r="L21" s="19">
        <v>117680407</v>
      </c>
      <c r="M21" s="19">
        <v>117680407</v>
      </c>
      <c r="N21" s="20">
        <v>117680464</v>
      </c>
      <c r="O21" s="21">
        <v>1412164941</v>
      </c>
      <c r="P21" s="19">
        <v>1513921910</v>
      </c>
      <c r="Q21" s="22">
        <v>1634538861</v>
      </c>
    </row>
    <row r="22" spans="1:17" ht="13.5">
      <c r="A22" s="3" t="s">
        <v>39</v>
      </c>
      <c r="B22" s="2"/>
      <c r="C22" s="23">
        <v>40362536</v>
      </c>
      <c r="D22" s="23">
        <v>40362536</v>
      </c>
      <c r="E22" s="23">
        <v>40362536</v>
      </c>
      <c r="F22" s="23">
        <v>40362536</v>
      </c>
      <c r="G22" s="23">
        <v>40362536</v>
      </c>
      <c r="H22" s="23">
        <v>40362536</v>
      </c>
      <c r="I22" s="23">
        <v>40362536</v>
      </c>
      <c r="J22" s="23">
        <v>40362536</v>
      </c>
      <c r="K22" s="23">
        <v>40362536</v>
      </c>
      <c r="L22" s="23">
        <v>40362536</v>
      </c>
      <c r="M22" s="23">
        <v>40362536</v>
      </c>
      <c r="N22" s="24">
        <v>40362576</v>
      </c>
      <c r="O22" s="25">
        <v>484350472</v>
      </c>
      <c r="P22" s="23">
        <v>361565820</v>
      </c>
      <c r="Q22" s="26">
        <v>404905054</v>
      </c>
    </row>
    <row r="23" spans="1:17" ht="13.5">
      <c r="A23" s="3" t="s">
        <v>40</v>
      </c>
      <c r="B23" s="2"/>
      <c r="C23" s="19">
        <v>31912328</v>
      </c>
      <c r="D23" s="19">
        <v>31912328</v>
      </c>
      <c r="E23" s="19">
        <v>31912328</v>
      </c>
      <c r="F23" s="19">
        <v>31912328</v>
      </c>
      <c r="G23" s="19">
        <v>31912328</v>
      </c>
      <c r="H23" s="19">
        <v>31912328</v>
      </c>
      <c r="I23" s="19">
        <v>31912328</v>
      </c>
      <c r="J23" s="19">
        <v>31912328</v>
      </c>
      <c r="K23" s="19">
        <v>31912328</v>
      </c>
      <c r="L23" s="19">
        <v>31912328</v>
      </c>
      <c r="M23" s="19">
        <v>31912328</v>
      </c>
      <c r="N23" s="20">
        <v>31912376</v>
      </c>
      <c r="O23" s="21">
        <v>382947984</v>
      </c>
      <c r="P23" s="19">
        <v>418101382</v>
      </c>
      <c r="Q23" s="22">
        <v>455114806</v>
      </c>
    </row>
    <row r="24" spans="1:17" ht="13.5">
      <c r="A24" s="1" t="s">
        <v>41</v>
      </c>
      <c r="B24" s="4"/>
      <c r="C24" s="16">
        <v>111436</v>
      </c>
      <c r="D24" s="16">
        <v>111436</v>
      </c>
      <c r="E24" s="16">
        <v>111436</v>
      </c>
      <c r="F24" s="16">
        <v>111436</v>
      </c>
      <c r="G24" s="16">
        <v>111436</v>
      </c>
      <c r="H24" s="16">
        <v>111436</v>
      </c>
      <c r="I24" s="16">
        <v>111436</v>
      </c>
      <c r="J24" s="16">
        <v>111436</v>
      </c>
      <c r="K24" s="16">
        <v>111436</v>
      </c>
      <c r="L24" s="16">
        <v>111436</v>
      </c>
      <c r="M24" s="16">
        <v>111436</v>
      </c>
      <c r="N24" s="27">
        <v>111447</v>
      </c>
      <c r="O24" s="28">
        <v>1337243</v>
      </c>
      <c r="P24" s="16">
        <v>1401431</v>
      </c>
      <c r="Q24" s="29">
        <v>1468699</v>
      </c>
    </row>
    <row r="25" spans="1:17" ht="13.5">
      <c r="A25" s="5" t="s">
        <v>42</v>
      </c>
      <c r="B25" s="6"/>
      <c r="C25" s="41">
        <f aca="true" t="shared" si="4" ref="C25:Q25">+C5+C9+C15+C19+C24</f>
        <v>694657513</v>
      </c>
      <c r="D25" s="41">
        <f t="shared" si="4"/>
        <v>694657513</v>
      </c>
      <c r="E25" s="41">
        <f t="shared" si="4"/>
        <v>694657513</v>
      </c>
      <c r="F25" s="41">
        <f t="shared" si="4"/>
        <v>694657513</v>
      </c>
      <c r="G25" s="41">
        <f t="shared" si="4"/>
        <v>694657513</v>
      </c>
      <c r="H25" s="41">
        <f t="shared" si="4"/>
        <v>694657513</v>
      </c>
      <c r="I25" s="41">
        <f t="shared" si="4"/>
        <v>694657513</v>
      </c>
      <c r="J25" s="41">
        <f t="shared" si="4"/>
        <v>694657513</v>
      </c>
      <c r="K25" s="41">
        <f t="shared" si="4"/>
        <v>694657513</v>
      </c>
      <c r="L25" s="41">
        <f>+L5+L9+L15+L19+L24</f>
        <v>694657513</v>
      </c>
      <c r="M25" s="41">
        <f>+M5+M9+M15+M19+M24</f>
        <v>694657513</v>
      </c>
      <c r="N25" s="42">
        <f t="shared" si="4"/>
        <v>694659056</v>
      </c>
      <c r="O25" s="43">
        <f t="shared" si="4"/>
        <v>8335891699</v>
      </c>
      <c r="P25" s="41">
        <f t="shared" si="4"/>
        <v>8541058808</v>
      </c>
      <c r="Q25" s="44">
        <f t="shared" si="4"/>
        <v>9148621602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125439101</v>
      </c>
      <c r="D28" s="16">
        <f t="shared" si="5"/>
        <v>125439101</v>
      </c>
      <c r="E28" s="16">
        <f>SUM(E29:E31)</f>
        <v>125439101</v>
      </c>
      <c r="F28" s="16">
        <f>SUM(F29:F31)</f>
        <v>125439101</v>
      </c>
      <c r="G28" s="16">
        <f>SUM(G29:G31)</f>
        <v>125439101</v>
      </c>
      <c r="H28" s="16">
        <f>SUM(H29:H31)</f>
        <v>125439101</v>
      </c>
      <c r="I28" s="16">
        <f t="shared" si="5"/>
        <v>125439101</v>
      </c>
      <c r="J28" s="16">
        <f t="shared" si="5"/>
        <v>125439101</v>
      </c>
      <c r="K28" s="16">
        <f t="shared" si="5"/>
        <v>125439101</v>
      </c>
      <c r="L28" s="16">
        <f>SUM(L29:L31)</f>
        <v>125439101</v>
      </c>
      <c r="M28" s="16">
        <f>SUM(M29:M31)</f>
        <v>125439101</v>
      </c>
      <c r="N28" s="17">
        <f t="shared" si="5"/>
        <v>125429744</v>
      </c>
      <c r="O28" s="18">
        <f t="shared" si="5"/>
        <v>1505259855</v>
      </c>
      <c r="P28" s="16">
        <f t="shared" si="5"/>
        <v>1625660213</v>
      </c>
      <c r="Q28" s="17">
        <f t="shared" si="5"/>
        <v>1724831670</v>
      </c>
    </row>
    <row r="29" spans="1:17" ht="13.5">
      <c r="A29" s="3" t="s">
        <v>23</v>
      </c>
      <c r="B29" s="2"/>
      <c r="C29" s="19">
        <v>12349851</v>
      </c>
      <c r="D29" s="19">
        <v>12349851</v>
      </c>
      <c r="E29" s="19">
        <v>12349851</v>
      </c>
      <c r="F29" s="19">
        <v>12349851</v>
      </c>
      <c r="G29" s="19">
        <v>12349851</v>
      </c>
      <c r="H29" s="19">
        <v>12349851</v>
      </c>
      <c r="I29" s="19">
        <v>12349851</v>
      </c>
      <c r="J29" s="19">
        <v>12349851</v>
      </c>
      <c r="K29" s="19">
        <v>12349851</v>
      </c>
      <c r="L29" s="19">
        <v>12349851</v>
      </c>
      <c r="M29" s="19">
        <v>12349851</v>
      </c>
      <c r="N29" s="20">
        <v>12348672</v>
      </c>
      <c r="O29" s="21">
        <v>148197033</v>
      </c>
      <c r="P29" s="19">
        <v>156497620</v>
      </c>
      <c r="Q29" s="22">
        <v>167361439</v>
      </c>
    </row>
    <row r="30" spans="1:17" ht="13.5">
      <c r="A30" s="3" t="s">
        <v>24</v>
      </c>
      <c r="B30" s="2"/>
      <c r="C30" s="23">
        <v>113089250</v>
      </c>
      <c r="D30" s="23">
        <v>113089250</v>
      </c>
      <c r="E30" s="23">
        <v>113089250</v>
      </c>
      <c r="F30" s="23">
        <v>113089250</v>
      </c>
      <c r="G30" s="23">
        <v>113089250</v>
      </c>
      <c r="H30" s="23">
        <v>113089250</v>
      </c>
      <c r="I30" s="23">
        <v>113089250</v>
      </c>
      <c r="J30" s="23">
        <v>113089250</v>
      </c>
      <c r="K30" s="23">
        <v>113089250</v>
      </c>
      <c r="L30" s="23">
        <v>113089250</v>
      </c>
      <c r="M30" s="23">
        <v>113089250</v>
      </c>
      <c r="N30" s="24">
        <v>113081072</v>
      </c>
      <c r="O30" s="25">
        <v>1357062822</v>
      </c>
      <c r="P30" s="23">
        <v>1469162593</v>
      </c>
      <c r="Q30" s="26">
        <v>1557470231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51806936</v>
      </c>
      <c r="D32" s="16">
        <f t="shared" si="6"/>
        <v>51806936</v>
      </c>
      <c r="E32" s="16">
        <f>SUM(E33:E37)</f>
        <v>51806936</v>
      </c>
      <c r="F32" s="16">
        <f>SUM(F33:F37)</f>
        <v>51806936</v>
      </c>
      <c r="G32" s="16">
        <f>SUM(G33:G37)</f>
        <v>51806936</v>
      </c>
      <c r="H32" s="16">
        <f>SUM(H33:H37)</f>
        <v>51806936</v>
      </c>
      <c r="I32" s="16">
        <f t="shared" si="6"/>
        <v>51806936</v>
      </c>
      <c r="J32" s="16">
        <f t="shared" si="6"/>
        <v>51806936</v>
      </c>
      <c r="K32" s="16">
        <f t="shared" si="6"/>
        <v>51806936</v>
      </c>
      <c r="L32" s="16">
        <f>SUM(L33:L37)</f>
        <v>51806936</v>
      </c>
      <c r="M32" s="16">
        <f>SUM(M33:M37)</f>
        <v>51806936</v>
      </c>
      <c r="N32" s="27">
        <f t="shared" si="6"/>
        <v>51801638</v>
      </c>
      <c r="O32" s="28">
        <f t="shared" si="6"/>
        <v>621677934</v>
      </c>
      <c r="P32" s="16">
        <f t="shared" si="6"/>
        <v>675810178</v>
      </c>
      <c r="Q32" s="29">
        <f t="shared" si="6"/>
        <v>719424113</v>
      </c>
    </row>
    <row r="33" spans="1:17" ht="13.5">
      <c r="A33" s="3" t="s">
        <v>27</v>
      </c>
      <c r="B33" s="2"/>
      <c r="C33" s="19">
        <v>4110899</v>
      </c>
      <c r="D33" s="19">
        <v>4110899</v>
      </c>
      <c r="E33" s="19">
        <v>4110899</v>
      </c>
      <c r="F33" s="19">
        <v>4110899</v>
      </c>
      <c r="G33" s="19">
        <v>4110899</v>
      </c>
      <c r="H33" s="19">
        <v>4110899</v>
      </c>
      <c r="I33" s="19">
        <v>4110899</v>
      </c>
      <c r="J33" s="19">
        <v>4110899</v>
      </c>
      <c r="K33" s="19">
        <v>4110899</v>
      </c>
      <c r="L33" s="19">
        <v>4110899</v>
      </c>
      <c r="M33" s="19">
        <v>4110899</v>
      </c>
      <c r="N33" s="20">
        <v>4110098</v>
      </c>
      <c r="O33" s="21">
        <v>49329987</v>
      </c>
      <c r="P33" s="19">
        <v>53821660</v>
      </c>
      <c r="Q33" s="22">
        <v>57380472</v>
      </c>
    </row>
    <row r="34" spans="1:17" ht="13.5">
      <c r="A34" s="3" t="s">
        <v>28</v>
      </c>
      <c r="B34" s="2"/>
      <c r="C34" s="19">
        <v>14929416</v>
      </c>
      <c r="D34" s="19">
        <v>14929416</v>
      </c>
      <c r="E34" s="19">
        <v>14929416</v>
      </c>
      <c r="F34" s="19">
        <v>14929416</v>
      </c>
      <c r="G34" s="19">
        <v>14929416</v>
      </c>
      <c r="H34" s="19">
        <v>14929416</v>
      </c>
      <c r="I34" s="19">
        <v>14929416</v>
      </c>
      <c r="J34" s="19">
        <v>14929416</v>
      </c>
      <c r="K34" s="19">
        <v>14929416</v>
      </c>
      <c r="L34" s="19">
        <v>14929416</v>
      </c>
      <c r="M34" s="19">
        <v>14929416</v>
      </c>
      <c r="N34" s="20">
        <v>14927386</v>
      </c>
      <c r="O34" s="21">
        <v>179150962</v>
      </c>
      <c r="P34" s="19">
        <v>197244832</v>
      </c>
      <c r="Q34" s="22">
        <v>210054893</v>
      </c>
    </row>
    <row r="35" spans="1:17" ht="13.5">
      <c r="A35" s="3" t="s">
        <v>29</v>
      </c>
      <c r="B35" s="2"/>
      <c r="C35" s="19">
        <v>21664231</v>
      </c>
      <c r="D35" s="19">
        <v>21664231</v>
      </c>
      <c r="E35" s="19">
        <v>21664231</v>
      </c>
      <c r="F35" s="19">
        <v>21664231</v>
      </c>
      <c r="G35" s="19">
        <v>21664231</v>
      </c>
      <c r="H35" s="19">
        <v>21664231</v>
      </c>
      <c r="I35" s="19">
        <v>21664231</v>
      </c>
      <c r="J35" s="19">
        <v>21664231</v>
      </c>
      <c r="K35" s="19">
        <v>21664231</v>
      </c>
      <c r="L35" s="19">
        <v>21664231</v>
      </c>
      <c r="M35" s="19">
        <v>21664231</v>
      </c>
      <c r="N35" s="20">
        <v>21663140</v>
      </c>
      <c r="O35" s="21">
        <v>259969681</v>
      </c>
      <c r="P35" s="19">
        <v>283170402</v>
      </c>
      <c r="Q35" s="22">
        <v>301703143</v>
      </c>
    </row>
    <row r="36" spans="1:17" ht="13.5">
      <c r="A36" s="3" t="s">
        <v>30</v>
      </c>
      <c r="B36" s="2"/>
      <c r="C36" s="19">
        <v>9909377</v>
      </c>
      <c r="D36" s="19">
        <v>9909377</v>
      </c>
      <c r="E36" s="19">
        <v>9909377</v>
      </c>
      <c r="F36" s="19">
        <v>9909377</v>
      </c>
      <c r="G36" s="19">
        <v>9909377</v>
      </c>
      <c r="H36" s="19">
        <v>9909377</v>
      </c>
      <c r="I36" s="19">
        <v>9909377</v>
      </c>
      <c r="J36" s="19">
        <v>9909377</v>
      </c>
      <c r="K36" s="19">
        <v>9909377</v>
      </c>
      <c r="L36" s="19">
        <v>9909377</v>
      </c>
      <c r="M36" s="19">
        <v>9909377</v>
      </c>
      <c r="N36" s="20">
        <v>9908475</v>
      </c>
      <c r="O36" s="21">
        <v>118911622</v>
      </c>
      <c r="P36" s="19">
        <v>126209833</v>
      </c>
      <c r="Q36" s="22">
        <v>133853610</v>
      </c>
    </row>
    <row r="37" spans="1:17" ht="13.5">
      <c r="A37" s="3" t="s">
        <v>31</v>
      </c>
      <c r="B37" s="2"/>
      <c r="C37" s="23">
        <v>1193013</v>
      </c>
      <c r="D37" s="23">
        <v>1193013</v>
      </c>
      <c r="E37" s="23">
        <v>1193013</v>
      </c>
      <c r="F37" s="23">
        <v>1193013</v>
      </c>
      <c r="G37" s="23">
        <v>1193013</v>
      </c>
      <c r="H37" s="23">
        <v>1193013</v>
      </c>
      <c r="I37" s="23">
        <v>1193013</v>
      </c>
      <c r="J37" s="23">
        <v>1193013</v>
      </c>
      <c r="K37" s="23">
        <v>1193013</v>
      </c>
      <c r="L37" s="23">
        <v>1193013</v>
      </c>
      <c r="M37" s="23">
        <v>1193013</v>
      </c>
      <c r="N37" s="24">
        <v>1192539</v>
      </c>
      <c r="O37" s="25">
        <v>14315682</v>
      </c>
      <c r="P37" s="23">
        <v>15363451</v>
      </c>
      <c r="Q37" s="26">
        <v>16431995</v>
      </c>
    </row>
    <row r="38" spans="1:17" ht="13.5">
      <c r="A38" s="1" t="s">
        <v>32</v>
      </c>
      <c r="B38" s="4"/>
      <c r="C38" s="16">
        <f aca="true" t="shared" si="7" ref="C38:Q38">SUM(C39:C41)</f>
        <v>31209022</v>
      </c>
      <c r="D38" s="16">
        <f t="shared" si="7"/>
        <v>31209022</v>
      </c>
      <c r="E38" s="16">
        <f>SUM(E39:E41)</f>
        <v>31209022</v>
      </c>
      <c r="F38" s="16">
        <f>SUM(F39:F41)</f>
        <v>31209022</v>
      </c>
      <c r="G38" s="16">
        <f>SUM(G39:G41)</f>
        <v>31209022</v>
      </c>
      <c r="H38" s="16">
        <f>SUM(H39:H41)</f>
        <v>31209022</v>
      </c>
      <c r="I38" s="16">
        <f t="shared" si="7"/>
        <v>31209022</v>
      </c>
      <c r="J38" s="16">
        <f t="shared" si="7"/>
        <v>31209022</v>
      </c>
      <c r="K38" s="16">
        <f t="shared" si="7"/>
        <v>31209022</v>
      </c>
      <c r="L38" s="16">
        <f>SUM(L39:L41)</f>
        <v>31209022</v>
      </c>
      <c r="M38" s="16">
        <f>SUM(M39:M41)</f>
        <v>31209022</v>
      </c>
      <c r="N38" s="27">
        <f t="shared" si="7"/>
        <v>31206347</v>
      </c>
      <c r="O38" s="28">
        <f t="shared" si="7"/>
        <v>374505589</v>
      </c>
      <c r="P38" s="16">
        <f t="shared" si="7"/>
        <v>363529669</v>
      </c>
      <c r="Q38" s="29">
        <f t="shared" si="7"/>
        <v>386082093</v>
      </c>
    </row>
    <row r="39" spans="1:17" ht="13.5">
      <c r="A39" s="3" t="s">
        <v>33</v>
      </c>
      <c r="B39" s="2"/>
      <c r="C39" s="19">
        <v>3999833</v>
      </c>
      <c r="D39" s="19">
        <v>3999833</v>
      </c>
      <c r="E39" s="19">
        <v>3999833</v>
      </c>
      <c r="F39" s="19">
        <v>3999833</v>
      </c>
      <c r="G39" s="19">
        <v>3999833</v>
      </c>
      <c r="H39" s="19">
        <v>3999833</v>
      </c>
      <c r="I39" s="19">
        <v>3999833</v>
      </c>
      <c r="J39" s="19">
        <v>3999833</v>
      </c>
      <c r="K39" s="19">
        <v>3999833</v>
      </c>
      <c r="L39" s="19">
        <v>3999833</v>
      </c>
      <c r="M39" s="19">
        <v>3999833</v>
      </c>
      <c r="N39" s="20">
        <v>3998979</v>
      </c>
      <c r="O39" s="21">
        <v>47997142</v>
      </c>
      <c r="P39" s="19">
        <v>48888721</v>
      </c>
      <c r="Q39" s="22">
        <v>52212112</v>
      </c>
    </row>
    <row r="40" spans="1:17" ht="13.5">
      <c r="A40" s="3" t="s">
        <v>34</v>
      </c>
      <c r="B40" s="2"/>
      <c r="C40" s="19">
        <v>24664076</v>
      </c>
      <c r="D40" s="19">
        <v>24664076</v>
      </c>
      <c r="E40" s="19">
        <v>24664076</v>
      </c>
      <c r="F40" s="19">
        <v>24664076</v>
      </c>
      <c r="G40" s="19">
        <v>24664076</v>
      </c>
      <c r="H40" s="19">
        <v>24664076</v>
      </c>
      <c r="I40" s="19">
        <v>24664076</v>
      </c>
      <c r="J40" s="19">
        <v>24664076</v>
      </c>
      <c r="K40" s="19">
        <v>24664076</v>
      </c>
      <c r="L40" s="19">
        <v>24664076</v>
      </c>
      <c r="M40" s="19">
        <v>24664076</v>
      </c>
      <c r="N40" s="20">
        <v>24662851</v>
      </c>
      <c r="O40" s="21">
        <v>295967687</v>
      </c>
      <c r="P40" s="19">
        <v>283774508</v>
      </c>
      <c r="Q40" s="22">
        <v>300892401</v>
      </c>
    </row>
    <row r="41" spans="1:17" ht="13.5">
      <c r="A41" s="3" t="s">
        <v>35</v>
      </c>
      <c r="B41" s="2"/>
      <c r="C41" s="19">
        <v>2545113</v>
      </c>
      <c r="D41" s="19">
        <v>2545113</v>
      </c>
      <c r="E41" s="19">
        <v>2545113</v>
      </c>
      <c r="F41" s="19">
        <v>2545113</v>
      </c>
      <c r="G41" s="19">
        <v>2545113</v>
      </c>
      <c r="H41" s="19">
        <v>2545113</v>
      </c>
      <c r="I41" s="19">
        <v>2545113</v>
      </c>
      <c r="J41" s="19">
        <v>2545113</v>
      </c>
      <c r="K41" s="19">
        <v>2545113</v>
      </c>
      <c r="L41" s="19">
        <v>2545113</v>
      </c>
      <c r="M41" s="19">
        <v>2545113</v>
      </c>
      <c r="N41" s="20">
        <v>2544517</v>
      </c>
      <c r="O41" s="21">
        <v>30540760</v>
      </c>
      <c r="P41" s="19">
        <v>30866440</v>
      </c>
      <c r="Q41" s="22">
        <v>32977580</v>
      </c>
    </row>
    <row r="42" spans="1:17" ht="13.5">
      <c r="A42" s="1" t="s">
        <v>36</v>
      </c>
      <c r="B42" s="4"/>
      <c r="C42" s="16">
        <f aca="true" t="shared" si="8" ref="C42:Q42">SUM(C43:C46)</f>
        <v>363925521</v>
      </c>
      <c r="D42" s="16">
        <f t="shared" si="8"/>
        <v>363925521</v>
      </c>
      <c r="E42" s="16">
        <f>SUM(E43:E46)</f>
        <v>363925521</v>
      </c>
      <c r="F42" s="16">
        <f>SUM(F43:F46)</f>
        <v>363925521</v>
      </c>
      <c r="G42" s="16">
        <f>SUM(G43:G46)</f>
        <v>363925521</v>
      </c>
      <c r="H42" s="16">
        <f>SUM(H43:H46)</f>
        <v>363925521</v>
      </c>
      <c r="I42" s="16">
        <f t="shared" si="8"/>
        <v>363925521</v>
      </c>
      <c r="J42" s="16">
        <f t="shared" si="8"/>
        <v>363925521</v>
      </c>
      <c r="K42" s="16">
        <f t="shared" si="8"/>
        <v>363925521</v>
      </c>
      <c r="L42" s="16">
        <f>SUM(L43:L46)</f>
        <v>363925521</v>
      </c>
      <c r="M42" s="16">
        <f>SUM(M43:M46)</f>
        <v>363925521</v>
      </c>
      <c r="N42" s="27">
        <f t="shared" si="8"/>
        <v>363918595</v>
      </c>
      <c r="O42" s="28">
        <f t="shared" si="8"/>
        <v>4367099326</v>
      </c>
      <c r="P42" s="16">
        <f t="shared" si="8"/>
        <v>4660919054</v>
      </c>
      <c r="Q42" s="29">
        <f t="shared" si="8"/>
        <v>4834292809</v>
      </c>
    </row>
    <row r="43" spans="1:17" ht="13.5">
      <c r="A43" s="3" t="s">
        <v>37</v>
      </c>
      <c r="B43" s="2"/>
      <c r="C43" s="19">
        <v>203897276</v>
      </c>
      <c r="D43" s="19">
        <v>203897276</v>
      </c>
      <c r="E43" s="19">
        <v>203897276</v>
      </c>
      <c r="F43" s="19">
        <v>203897276</v>
      </c>
      <c r="G43" s="19">
        <v>203897276</v>
      </c>
      <c r="H43" s="19">
        <v>203897276</v>
      </c>
      <c r="I43" s="19">
        <v>203897276</v>
      </c>
      <c r="J43" s="19">
        <v>203897276</v>
      </c>
      <c r="K43" s="19">
        <v>203897276</v>
      </c>
      <c r="L43" s="19">
        <v>203897276</v>
      </c>
      <c r="M43" s="19">
        <v>203897276</v>
      </c>
      <c r="N43" s="20">
        <v>203893820</v>
      </c>
      <c r="O43" s="21">
        <v>2446763856</v>
      </c>
      <c r="P43" s="19">
        <v>2703643251</v>
      </c>
      <c r="Q43" s="22">
        <v>2827719153</v>
      </c>
    </row>
    <row r="44" spans="1:17" ht="13.5">
      <c r="A44" s="3" t="s">
        <v>38</v>
      </c>
      <c r="B44" s="2"/>
      <c r="C44" s="19">
        <v>116070750</v>
      </c>
      <c r="D44" s="19">
        <v>116070750</v>
      </c>
      <c r="E44" s="19">
        <v>116070750</v>
      </c>
      <c r="F44" s="19">
        <v>116070750</v>
      </c>
      <c r="G44" s="19">
        <v>116070750</v>
      </c>
      <c r="H44" s="19">
        <v>116070750</v>
      </c>
      <c r="I44" s="19">
        <v>116070750</v>
      </c>
      <c r="J44" s="19">
        <v>116070750</v>
      </c>
      <c r="K44" s="19">
        <v>116070750</v>
      </c>
      <c r="L44" s="19">
        <v>116070750</v>
      </c>
      <c r="M44" s="19">
        <v>116070750</v>
      </c>
      <c r="N44" s="20">
        <v>116069396</v>
      </c>
      <c r="O44" s="21">
        <v>1392847646</v>
      </c>
      <c r="P44" s="19">
        <v>1392409713</v>
      </c>
      <c r="Q44" s="22">
        <v>1483281652</v>
      </c>
    </row>
    <row r="45" spans="1:17" ht="13.5">
      <c r="A45" s="3" t="s">
        <v>39</v>
      </c>
      <c r="B45" s="2"/>
      <c r="C45" s="23">
        <v>24850719</v>
      </c>
      <c r="D45" s="23">
        <v>24850719</v>
      </c>
      <c r="E45" s="23">
        <v>24850719</v>
      </c>
      <c r="F45" s="23">
        <v>24850719</v>
      </c>
      <c r="G45" s="23">
        <v>24850719</v>
      </c>
      <c r="H45" s="23">
        <v>24850719</v>
      </c>
      <c r="I45" s="23">
        <v>24850719</v>
      </c>
      <c r="J45" s="23">
        <v>24850719</v>
      </c>
      <c r="K45" s="23">
        <v>24850719</v>
      </c>
      <c r="L45" s="23">
        <v>24850719</v>
      </c>
      <c r="M45" s="23">
        <v>24850719</v>
      </c>
      <c r="N45" s="24">
        <v>24849829</v>
      </c>
      <c r="O45" s="25">
        <v>298207738</v>
      </c>
      <c r="P45" s="23">
        <v>317959242</v>
      </c>
      <c r="Q45" s="26">
        <v>259235149</v>
      </c>
    </row>
    <row r="46" spans="1:17" ht="13.5">
      <c r="A46" s="3" t="s">
        <v>40</v>
      </c>
      <c r="B46" s="2"/>
      <c r="C46" s="19">
        <v>19106776</v>
      </c>
      <c r="D46" s="19">
        <v>19106776</v>
      </c>
      <c r="E46" s="19">
        <v>19106776</v>
      </c>
      <c r="F46" s="19">
        <v>19106776</v>
      </c>
      <c r="G46" s="19">
        <v>19106776</v>
      </c>
      <c r="H46" s="19">
        <v>19106776</v>
      </c>
      <c r="I46" s="19">
        <v>19106776</v>
      </c>
      <c r="J46" s="19">
        <v>19106776</v>
      </c>
      <c r="K46" s="19">
        <v>19106776</v>
      </c>
      <c r="L46" s="19">
        <v>19106776</v>
      </c>
      <c r="M46" s="19">
        <v>19106776</v>
      </c>
      <c r="N46" s="20">
        <v>19105550</v>
      </c>
      <c r="O46" s="21">
        <v>229280086</v>
      </c>
      <c r="P46" s="19">
        <v>246906848</v>
      </c>
      <c r="Q46" s="22">
        <v>264056855</v>
      </c>
    </row>
    <row r="47" spans="1:17" ht="13.5">
      <c r="A47" s="1" t="s">
        <v>41</v>
      </c>
      <c r="B47" s="4"/>
      <c r="C47" s="16">
        <v>565177</v>
      </c>
      <c r="D47" s="16">
        <v>565177</v>
      </c>
      <c r="E47" s="16">
        <v>565177</v>
      </c>
      <c r="F47" s="16">
        <v>565177</v>
      </c>
      <c r="G47" s="16">
        <v>565177</v>
      </c>
      <c r="H47" s="16">
        <v>565177</v>
      </c>
      <c r="I47" s="16">
        <v>565177</v>
      </c>
      <c r="J47" s="16">
        <v>565177</v>
      </c>
      <c r="K47" s="16">
        <v>565177</v>
      </c>
      <c r="L47" s="16">
        <v>565177</v>
      </c>
      <c r="M47" s="16">
        <v>565177</v>
      </c>
      <c r="N47" s="27">
        <v>565074</v>
      </c>
      <c r="O47" s="28">
        <v>6782021</v>
      </c>
      <c r="P47" s="16">
        <v>7351097</v>
      </c>
      <c r="Q47" s="29">
        <v>7851428</v>
      </c>
    </row>
    <row r="48" spans="1:17" ht="13.5">
      <c r="A48" s="5" t="s">
        <v>44</v>
      </c>
      <c r="B48" s="6"/>
      <c r="C48" s="41">
        <f aca="true" t="shared" si="9" ref="C48:Q48">+C28+C32+C38+C42+C47</f>
        <v>572945757</v>
      </c>
      <c r="D48" s="41">
        <f t="shared" si="9"/>
        <v>572945757</v>
      </c>
      <c r="E48" s="41">
        <f>+E28+E32+E38+E42+E47</f>
        <v>572945757</v>
      </c>
      <c r="F48" s="41">
        <f>+F28+F32+F38+F42+F47</f>
        <v>572945757</v>
      </c>
      <c r="G48" s="41">
        <f>+G28+G32+G38+G42+G47</f>
        <v>572945757</v>
      </c>
      <c r="H48" s="41">
        <f>+H28+H32+H38+H42+H47</f>
        <v>572945757</v>
      </c>
      <c r="I48" s="41">
        <f t="shared" si="9"/>
        <v>572945757</v>
      </c>
      <c r="J48" s="41">
        <f t="shared" si="9"/>
        <v>572945757</v>
      </c>
      <c r="K48" s="41">
        <f t="shared" si="9"/>
        <v>572945757</v>
      </c>
      <c r="L48" s="41">
        <f>+L28+L32+L38+L42+L47</f>
        <v>572945757</v>
      </c>
      <c r="M48" s="41">
        <f>+M28+M32+M38+M42+M47</f>
        <v>572945757</v>
      </c>
      <c r="N48" s="42">
        <f t="shared" si="9"/>
        <v>572921398</v>
      </c>
      <c r="O48" s="43">
        <f t="shared" si="9"/>
        <v>6875324725</v>
      </c>
      <c r="P48" s="41">
        <f t="shared" si="9"/>
        <v>7333270211</v>
      </c>
      <c r="Q48" s="44">
        <f t="shared" si="9"/>
        <v>7672482113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121711756</v>
      </c>
      <c r="D49" s="45">
        <f t="shared" si="10"/>
        <v>121711756</v>
      </c>
      <c r="E49" s="45">
        <f t="shared" si="10"/>
        <v>121711756</v>
      </c>
      <c r="F49" s="45">
        <f t="shared" si="10"/>
        <v>121711756</v>
      </c>
      <c r="G49" s="45">
        <f t="shared" si="10"/>
        <v>121711756</v>
      </c>
      <c r="H49" s="45">
        <f t="shared" si="10"/>
        <v>121711756</v>
      </c>
      <c r="I49" s="45">
        <f t="shared" si="10"/>
        <v>121711756</v>
      </c>
      <c r="J49" s="45">
        <f t="shared" si="10"/>
        <v>121711756</v>
      </c>
      <c r="K49" s="45">
        <f t="shared" si="10"/>
        <v>121711756</v>
      </c>
      <c r="L49" s="45">
        <f>+L25-L48</f>
        <v>121711756</v>
      </c>
      <c r="M49" s="45">
        <f>+M25-M48</f>
        <v>121711756</v>
      </c>
      <c r="N49" s="46">
        <f t="shared" si="10"/>
        <v>121737658</v>
      </c>
      <c r="O49" s="47">
        <f t="shared" si="10"/>
        <v>1460566974</v>
      </c>
      <c r="P49" s="45">
        <f t="shared" si="10"/>
        <v>1207788597</v>
      </c>
      <c r="Q49" s="48">
        <f t="shared" si="10"/>
        <v>1476139489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778601262</v>
      </c>
      <c r="D5" s="16">
        <f t="shared" si="0"/>
        <v>778601262</v>
      </c>
      <c r="E5" s="16">
        <f t="shared" si="0"/>
        <v>778601262</v>
      </c>
      <c r="F5" s="16">
        <f t="shared" si="0"/>
        <v>778601262</v>
      </c>
      <c r="G5" s="16">
        <f t="shared" si="0"/>
        <v>778601262</v>
      </c>
      <c r="H5" s="16">
        <f t="shared" si="0"/>
        <v>778601262</v>
      </c>
      <c r="I5" s="16">
        <f t="shared" si="0"/>
        <v>778601262</v>
      </c>
      <c r="J5" s="16">
        <f t="shared" si="0"/>
        <v>778601262</v>
      </c>
      <c r="K5" s="16">
        <f t="shared" si="0"/>
        <v>778601262</v>
      </c>
      <c r="L5" s="16">
        <f>SUM(L6:L8)</f>
        <v>778601262</v>
      </c>
      <c r="M5" s="16">
        <f>SUM(M6:M8)</f>
        <v>778601262</v>
      </c>
      <c r="N5" s="17">
        <f t="shared" si="0"/>
        <v>778602444</v>
      </c>
      <c r="O5" s="18">
        <f t="shared" si="0"/>
        <v>9343216326</v>
      </c>
      <c r="P5" s="16">
        <f t="shared" si="0"/>
        <v>9683025287</v>
      </c>
      <c r="Q5" s="17">
        <f t="shared" si="0"/>
        <v>10224471949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778601262</v>
      </c>
      <c r="D7" s="23">
        <v>778601262</v>
      </c>
      <c r="E7" s="23">
        <v>778601262</v>
      </c>
      <c r="F7" s="23">
        <v>778601262</v>
      </c>
      <c r="G7" s="23">
        <v>778601262</v>
      </c>
      <c r="H7" s="23">
        <v>778601262</v>
      </c>
      <c r="I7" s="23">
        <v>778601262</v>
      </c>
      <c r="J7" s="23">
        <v>778601262</v>
      </c>
      <c r="K7" s="23">
        <v>778601262</v>
      </c>
      <c r="L7" s="23">
        <v>778601262</v>
      </c>
      <c r="M7" s="23">
        <v>778601262</v>
      </c>
      <c r="N7" s="24">
        <v>778602444</v>
      </c>
      <c r="O7" s="25">
        <v>9343216326</v>
      </c>
      <c r="P7" s="23">
        <v>9683025287</v>
      </c>
      <c r="Q7" s="26">
        <v>10224471949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156193760</v>
      </c>
      <c r="D9" s="16">
        <f t="shared" si="1"/>
        <v>156193760</v>
      </c>
      <c r="E9" s="16">
        <f t="shared" si="1"/>
        <v>156193760</v>
      </c>
      <c r="F9" s="16">
        <f t="shared" si="1"/>
        <v>156193760</v>
      </c>
      <c r="G9" s="16">
        <f t="shared" si="1"/>
        <v>156193760</v>
      </c>
      <c r="H9" s="16">
        <f t="shared" si="1"/>
        <v>156193760</v>
      </c>
      <c r="I9" s="16">
        <f t="shared" si="1"/>
        <v>156193760</v>
      </c>
      <c r="J9" s="16">
        <f t="shared" si="1"/>
        <v>156193760</v>
      </c>
      <c r="K9" s="16">
        <f t="shared" si="1"/>
        <v>156193760</v>
      </c>
      <c r="L9" s="16">
        <f>SUM(L10:L14)</f>
        <v>156193760</v>
      </c>
      <c r="M9" s="16">
        <f>SUM(M10:M14)</f>
        <v>156193760</v>
      </c>
      <c r="N9" s="27">
        <f t="shared" si="1"/>
        <v>156195852</v>
      </c>
      <c r="O9" s="28">
        <f t="shared" si="1"/>
        <v>1874327212</v>
      </c>
      <c r="P9" s="16">
        <f t="shared" si="1"/>
        <v>2480580047</v>
      </c>
      <c r="Q9" s="29">
        <f t="shared" si="1"/>
        <v>2538923588</v>
      </c>
    </row>
    <row r="10" spans="1:17" ht="13.5">
      <c r="A10" s="3" t="s">
        <v>27</v>
      </c>
      <c r="B10" s="2"/>
      <c r="C10" s="19">
        <v>19758010</v>
      </c>
      <c r="D10" s="19">
        <v>19758010</v>
      </c>
      <c r="E10" s="19">
        <v>19758010</v>
      </c>
      <c r="F10" s="19">
        <v>19758010</v>
      </c>
      <c r="G10" s="19">
        <v>19758010</v>
      </c>
      <c r="H10" s="19">
        <v>19758010</v>
      </c>
      <c r="I10" s="19">
        <v>19758010</v>
      </c>
      <c r="J10" s="19">
        <v>19758010</v>
      </c>
      <c r="K10" s="19">
        <v>19758010</v>
      </c>
      <c r="L10" s="19">
        <v>19758010</v>
      </c>
      <c r="M10" s="19">
        <v>19758010</v>
      </c>
      <c r="N10" s="20">
        <v>19758949</v>
      </c>
      <c r="O10" s="21">
        <v>237097059</v>
      </c>
      <c r="P10" s="19">
        <v>248611727</v>
      </c>
      <c r="Q10" s="22">
        <v>260097102</v>
      </c>
    </row>
    <row r="11" spans="1:17" ht="13.5">
      <c r="A11" s="3" t="s">
        <v>28</v>
      </c>
      <c r="B11" s="2"/>
      <c r="C11" s="19">
        <v>1059718</v>
      </c>
      <c r="D11" s="19">
        <v>1059718</v>
      </c>
      <c r="E11" s="19">
        <v>1059718</v>
      </c>
      <c r="F11" s="19">
        <v>1059718</v>
      </c>
      <c r="G11" s="19">
        <v>1059718</v>
      </c>
      <c r="H11" s="19">
        <v>1059718</v>
      </c>
      <c r="I11" s="19">
        <v>1059718</v>
      </c>
      <c r="J11" s="19">
        <v>1059718</v>
      </c>
      <c r="K11" s="19">
        <v>1059718</v>
      </c>
      <c r="L11" s="19">
        <v>1059718</v>
      </c>
      <c r="M11" s="19">
        <v>1059718</v>
      </c>
      <c r="N11" s="20">
        <v>1060074</v>
      </c>
      <c r="O11" s="21">
        <v>12716972</v>
      </c>
      <c r="P11" s="19">
        <v>12798132</v>
      </c>
      <c r="Q11" s="22">
        <v>13383026</v>
      </c>
    </row>
    <row r="12" spans="1:17" ht="13.5">
      <c r="A12" s="3" t="s">
        <v>29</v>
      </c>
      <c r="B12" s="2"/>
      <c r="C12" s="19">
        <v>48187216</v>
      </c>
      <c r="D12" s="19">
        <v>48187216</v>
      </c>
      <c r="E12" s="19">
        <v>48187216</v>
      </c>
      <c r="F12" s="19">
        <v>48187216</v>
      </c>
      <c r="G12" s="19">
        <v>48187216</v>
      </c>
      <c r="H12" s="19">
        <v>48187216</v>
      </c>
      <c r="I12" s="19">
        <v>48187216</v>
      </c>
      <c r="J12" s="19">
        <v>48187216</v>
      </c>
      <c r="K12" s="19">
        <v>48187216</v>
      </c>
      <c r="L12" s="19">
        <v>48187216</v>
      </c>
      <c r="M12" s="19">
        <v>48187216</v>
      </c>
      <c r="N12" s="20">
        <v>48187412</v>
      </c>
      <c r="O12" s="21">
        <v>578246788</v>
      </c>
      <c r="P12" s="19">
        <v>578246788</v>
      </c>
      <c r="Q12" s="22">
        <v>578246788</v>
      </c>
    </row>
    <row r="13" spans="1:17" ht="13.5">
      <c r="A13" s="3" t="s">
        <v>30</v>
      </c>
      <c r="B13" s="2"/>
      <c r="C13" s="19">
        <v>72113646</v>
      </c>
      <c r="D13" s="19">
        <v>72113646</v>
      </c>
      <c r="E13" s="19">
        <v>72113646</v>
      </c>
      <c r="F13" s="19">
        <v>72113646</v>
      </c>
      <c r="G13" s="19">
        <v>72113646</v>
      </c>
      <c r="H13" s="19">
        <v>72113646</v>
      </c>
      <c r="I13" s="19">
        <v>72113646</v>
      </c>
      <c r="J13" s="19">
        <v>72113646</v>
      </c>
      <c r="K13" s="19">
        <v>72113646</v>
      </c>
      <c r="L13" s="19">
        <v>72113646</v>
      </c>
      <c r="M13" s="19">
        <v>72113646</v>
      </c>
      <c r="N13" s="20">
        <v>72114151</v>
      </c>
      <c r="O13" s="21">
        <v>865364257</v>
      </c>
      <c r="P13" s="19">
        <v>1453743264</v>
      </c>
      <c r="Q13" s="22">
        <v>1496260536</v>
      </c>
    </row>
    <row r="14" spans="1:17" ht="13.5">
      <c r="A14" s="3" t="s">
        <v>31</v>
      </c>
      <c r="B14" s="2"/>
      <c r="C14" s="23">
        <v>15075170</v>
      </c>
      <c r="D14" s="23">
        <v>15075170</v>
      </c>
      <c r="E14" s="23">
        <v>15075170</v>
      </c>
      <c r="F14" s="23">
        <v>15075170</v>
      </c>
      <c r="G14" s="23">
        <v>15075170</v>
      </c>
      <c r="H14" s="23">
        <v>15075170</v>
      </c>
      <c r="I14" s="23">
        <v>15075170</v>
      </c>
      <c r="J14" s="23">
        <v>15075170</v>
      </c>
      <c r="K14" s="23">
        <v>15075170</v>
      </c>
      <c r="L14" s="23">
        <v>15075170</v>
      </c>
      <c r="M14" s="23">
        <v>15075170</v>
      </c>
      <c r="N14" s="24">
        <v>15075266</v>
      </c>
      <c r="O14" s="25">
        <v>180902136</v>
      </c>
      <c r="P14" s="23">
        <v>187180136</v>
      </c>
      <c r="Q14" s="26">
        <v>190936136</v>
      </c>
    </row>
    <row r="15" spans="1:17" ht="13.5">
      <c r="A15" s="1" t="s">
        <v>32</v>
      </c>
      <c r="B15" s="4"/>
      <c r="C15" s="16">
        <f aca="true" t="shared" si="2" ref="C15:Q15">SUM(C16:C18)</f>
        <v>92906507</v>
      </c>
      <c r="D15" s="16">
        <f t="shared" si="2"/>
        <v>92906507</v>
      </c>
      <c r="E15" s="16">
        <f t="shared" si="2"/>
        <v>92906507</v>
      </c>
      <c r="F15" s="16">
        <f t="shared" si="2"/>
        <v>92906507</v>
      </c>
      <c r="G15" s="16">
        <f t="shared" si="2"/>
        <v>92906507</v>
      </c>
      <c r="H15" s="16">
        <f t="shared" si="2"/>
        <v>92906507</v>
      </c>
      <c r="I15" s="16">
        <f t="shared" si="2"/>
        <v>92906507</v>
      </c>
      <c r="J15" s="16">
        <f t="shared" si="2"/>
        <v>92906507</v>
      </c>
      <c r="K15" s="16">
        <f t="shared" si="2"/>
        <v>92906507</v>
      </c>
      <c r="L15" s="16">
        <f>SUM(L16:L18)</f>
        <v>92906507</v>
      </c>
      <c r="M15" s="16">
        <f>SUM(M16:M18)</f>
        <v>92906507</v>
      </c>
      <c r="N15" s="27">
        <f t="shared" si="2"/>
        <v>92906893</v>
      </c>
      <c r="O15" s="28">
        <f t="shared" si="2"/>
        <v>1114878470</v>
      </c>
      <c r="P15" s="16">
        <f t="shared" si="2"/>
        <v>994746812</v>
      </c>
      <c r="Q15" s="29">
        <f t="shared" si="2"/>
        <v>1066143905</v>
      </c>
    </row>
    <row r="16" spans="1:17" ht="13.5">
      <c r="A16" s="3" t="s">
        <v>33</v>
      </c>
      <c r="B16" s="2"/>
      <c r="C16" s="19">
        <v>4711777</v>
      </c>
      <c r="D16" s="19">
        <v>4711777</v>
      </c>
      <c r="E16" s="19">
        <v>4711777</v>
      </c>
      <c r="F16" s="19">
        <v>4711777</v>
      </c>
      <c r="G16" s="19">
        <v>4711777</v>
      </c>
      <c r="H16" s="19">
        <v>4711777</v>
      </c>
      <c r="I16" s="19">
        <v>4711777</v>
      </c>
      <c r="J16" s="19">
        <v>4711777</v>
      </c>
      <c r="K16" s="19">
        <v>4711777</v>
      </c>
      <c r="L16" s="19">
        <v>4711777</v>
      </c>
      <c r="M16" s="19">
        <v>4711777</v>
      </c>
      <c r="N16" s="20">
        <v>4712025</v>
      </c>
      <c r="O16" s="21">
        <v>56541572</v>
      </c>
      <c r="P16" s="19">
        <v>37437572</v>
      </c>
      <c r="Q16" s="22">
        <v>37437572</v>
      </c>
    </row>
    <row r="17" spans="1:17" ht="13.5">
      <c r="A17" s="3" t="s">
        <v>34</v>
      </c>
      <c r="B17" s="2"/>
      <c r="C17" s="19">
        <v>88194730</v>
      </c>
      <c r="D17" s="19">
        <v>88194730</v>
      </c>
      <c r="E17" s="19">
        <v>88194730</v>
      </c>
      <c r="F17" s="19">
        <v>88194730</v>
      </c>
      <c r="G17" s="19">
        <v>88194730</v>
      </c>
      <c r="H17" s="19">
        <v>88194730</v>
      </c>
      <c r="I17" s="19">
        <v>88194730</v>
      </c>
      <c r="J17" s="19">
        <v>88194730</v>
      </c>
      <c r="K17" s="19">
        <v>88194730</v>
      </c>
      <c r="L17" s="19">
        <v>88194730</v>
      </c>
      <c r="M17" s="19">
        <v>88194730</v>
      </c>
      <c r="N17" s="20">
        <v>88194863</v>
      </c>
      <c r="O17" s="21">
        <v>1058336893</v>
      </c>
      <c r="P17" s="19">
        <v>957309235</v>
      </c>
      <c r="Q17" s="22">
        <v>1028706328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>
        <v>5</v>
      </c>
      <c r="O18" s="21">
        <v>5</v>
      </c>
      <c r="P18" s="19">
        <v>5</v>
      </c>
      <c r="Q18" s="22">
        <v>5</v>
      </c>
    </row>
    <row r="19" spans="1:17" ht="13.5">
      <c r="A19" s="1" t="s">
        <v>36</v>
      </c>
      <c r="B19" s="4"/>
      <c r="C19" s="16">
        <f aca="true" t="shared" si="3" ref="C19:Q19">SUM(C20:C23)</f>
        <v>2631610206</v>
      </c>
      <c r="D19" s="16">
        <f t="shared" si="3"/>
        <v>2631610206</v>
      </c>
      <c r="E19" s="16">
        <f t="shared" si="3"/>
        <v>2631610206</v>
      </c>
      <c r="F19" s="16">
        <f t="shared" si="3"/>
        <v>2631610206</v>
      </c>
      <c r="G19" s="16">
        <f t="shared" si="3"/>
        <v>2631610206</v>
      </c>
      <c r="H19" s="16">
        <f t="shared" si="3"/>
        <v>2631610206</v>
      </c>
      <c r="I19" s="16">
        <f t="shared" si="3"/>
        <v>2631610206</v>
      </c>
      <c r="J19" s="16">
        <f t="shared" si="3"/>
        <v>2631610206</v>
      </c>
      <c r="K19" s="16">
        <f t="shared" si="3"/>
        <v>2631610206</v>
      </c>
      <c r="L19" s="16">
        <f>SUM(L20:L23)</f>
        <v>2631610206</v>
      </c>
      <c r="M19" s="16">
        <f>SUM(M20:M23)</f>
        <v>2631610206</v>
      </c>
      <c r="N19" s="27">
        <f t="shared" si="3"/>
        <v>2631611381</v>
      </c>
      <c r="O19" s="28">
        <f t="shared" si="3"/>
        <v>31579323647</v>
      </c>
      <c r="P19" s="16">
        <f t="shared" si="3"/>
        <v>34195005092</v>
      </c>
      <c r="Q19" s="29">
        <f t="shared" si="3"/>
        <v>37311678771</v>
      </c>
    </row>
    <row r="20" spans="1:17" ht="13.5">
      <c r="A20" s="3" t="s">
        <v>37</v>
      </c>
      <c r="B20" s="2"/>
      <c r="C20" s="19">
        <v>1477107299</v>
      </c>
      <c r="D20" s="19">
        <v>1477107299</v>
      </c>
      <c r="E20" s="19">
        <v>1477107299</v>
      </c>
      <c r="F20" s="19">
        <v>1477107299</v>
      </c>
      <c r="G20" s="19">
        <v>1477107299</v>
      </c>
      <c r="H20" s="19">
        <v>1477107299</v>
      </c>
      <c r="I20" s="19">
        <v>1477107299</v>
      </c>
      <c r="J20" s="19">
        <v>1477107299</v>
      </c>
      <c r="K20" s="19">
        <v>1477107299</v>
      </c>
      <c r="L20" s="19">
        <v>1477107299</v>
      </c>
      <c r="M20" s="19">
        <v>1477107299</v>
      </c>
      <c r="N20" s="20">
        <v>1477107919</v>
      </c>
      <c r="O20" s="21">
        <v>17725288208</v>
      </c>
      <c r="P20" s="19">
        <v>18662385148</v>
      </c>
      <c r="Q20" s="22">
        <v>19901992361</v>
      </c>
    </row>
    <row r="21" spans="1:17" ht="13.5">
      <c r="A21" s="3" t="s">
        <v>38</v>
      </c>
      <c r="B21" s="2"/>
      <c r="C21" s="19">
        <v>697459507</v>
      </c>
      <c r="D21" s="19">
        <v>697459507</v>
      </c>
      <c r="E21" s="19">
        <v>697459507</v>
      </c>
      <c r="F21" s="19">
        <v>697459507</v>
      </c>
      <c r="G21" s="19">
        <v>697459507</v>
      </c>
      <c r="H21" s="19">
        <v>697459507</v>
      </c>
      <c r="I21" s="19">
        <v>697459507</v>
      </c>
      <c r="J21" s="19">
        <v>697459507</v>
      </c>
      <c r="K21" s="19">
        <v>697459507</v>
      </c>
      <c r="L21" s="19">
        <v>697459507</v>
      </c>
      <c r="M21" s="19">
        <v>697459507</v>
      </c>
      <c r="N21" s="20">
        <v>697459743</v>
      </c>
      <c r="O21" s="21">
        <v>8369514320</v>
      </c>
      <c r="P21" s="19">
        <v>9418683278</v>
      </c>
      <c r="Q21" s="22">
        <v>10626418844</v>
      </c>
    </row>
    <row r="22" spans="1:17" ht="13.5">
      <c r="A22" s="3" t="s">
        <v>39</v>
      </c>
      <c r="B22" s="2"/>
      <c r="C22" s="23">
        <v>272520841</v>
      </c>
      <c r="D22" s="23">
        <v>272520841</v>
      </c>
      <c r="E22" s="23">
        <v>272520841</v>
      </c>
      <c r="F22" s="23">
        <v>272520841</v>
      </c>
      <c r="G22" s="23">
        <v>272520841</v>
      </c>
      <c r="H22" s="23">
        <v>272520841</v>
      </c>
      <c r="I22" s="23">
        <v>272520841</v>
      </c>
      <c r="J22" s="23">
        <v>272520841</v>
      </c>
      <c r="K22" s="23">
        <v>272520841</v>
      </c>
      <c r="L22" s="23">
        <v>272520841</v>
      </c>
      <c r="M22" s="23">
        <v>272520841</v>
      </c>
      <c r="N22" s="24">
        <v>272520980</v>
      </c>
      <c r="O22" s="25">
        <v>3270250231</v>
      </c>
      <c r="P22" s="23">
        <v>3763698092</v>
      </c>
      <c r="Q22" s="26">
        <v>4290500545</v>
      </c>
    </row>
    <row r="23" spans="1:17" ht="13.5">
      <c r="A23" s="3" t="s">
        <v>40</v>
      </c>
      <c r="B23" s="2"/>
      <c r="C23" s="19">
        <v>184522559</v>
      </c>
      <c r="D23" s="19">
        <v>184522559</v>
      </c>
      <c r="E23" s="19">
        <v>184522559</v>
      </c>
      <c r="F23" s="19">
        <v>184522559</v>
      </c>
      <c r="G23" s="19">
        <v>184522559</v>
      </c>
      <c r="H23" s="19">
        <v>184522559</v>
      </c>
      <c r="I23" s="19">
        <v>184522559</v>
      </c>
      <c r="J23" s="19">
        <v>184522559</v>
      </c>
      <c r="K23" s="19">
        <v>184522559</v>
      </c>
      <c r="L23" s="19">
        <v>184522559</v>
      </c>
      <c r="M23" s="19">
        <v>184522559</v>
      </c>
      <c r="N23" s="20">
        <v>184522739</v>
      </c>
      <c r="O23" s="21">
        <v>2214270888</v>
      </c>
      <c r="P23" s="19">
        <v>2350238574</v>
      </c>
      <c r="Q23" s="22">
        <v>2492767021</v>
      </c>
    </row>
    <row r="24" spans="1:17" ht="13.5">
      <c r="A24" s="1" t="s">
        <v>41</v>
      </c>
      <c r="B24" s="4"/>
      <c r="C24" s="16">
        <v>22837949</v>
      </c>
      <c r="D24" s="16">
        <v>22837949</v>
      </c>
      <c r="E24" s="16">
        <v>22837949</v>
      </c>
      <c r="F24" s="16">
        <v>22837949</v>
      </c>
      <c r="G24" s="16">
        <v>22837949</v>
      </c>
      <c r="H24" s="16">
        <v>22837949</v>
      </c>
      <c r="I24" s="16">
        <v>22837949</v>
      </c>
      <c r="J24" s="16">
        <v>22837949</v>
      </c>
      <c r="K24" s="16">
        <v>22837949</v>
      </c>
      <c r="L24" s="16">
        <v>22837949</v>
      </c>
      <c r="M24" s="16">
        <v>22837949</v>
      </c>
      <c r="N24" s="27">
        <v>22839544</v>
      </c>
      <c r="O24" s="28">
        <v>274056983</v>
      </c>
      <c r="P24" s="16">
        <v>274056983</v>
      </c>
      <c r="Q24" s="29">
        <v>274056983</v>
      </c>
    </row>
    <row r="25" spans="1:17" ht="13.5">
      <c r="A25" s="5" t="s">
        <v>42</v>
      </c>
      <c r="B25" s="6"/>
      <c r="C25" s="41">
        <f aca="true" t="shared" si="4" ref="C25:Q25">+C5+C9+C15+C19+C24</f>
        <v>3682149684</v>
      </c>
      <c r="D25" s="41">
        <f t="shared" si="4"/>
        <v>3682149684</v>
      </c>
      <c r="E25" s="41">
        <f t="shared" si="4"/>
        <v>3682149684</v>
      </c>
      <c r="F25" s="41">
        <f t="shared" si="4"/>
        <v>3682149684</v>
      </c>
      <c r="G25" s="41">
        <f t="shared" si="4"/>
        <v>3682149684</v>
      </c>
      <c r="H25" s="41">
        <f t="shared" si="4"/>
        <v>3682149684</v>
      </c>
      <c r="I25" s="41">
        <f t="shared" si="4"/>
        <v>3682149684</v>
      </c>
      <c r="J25" s="41">
        <f t="shared" si="4"/>
        <v>3682149684</v>
      </c>
      <c r="K25" s="41">
        <f t="shared" si="4"/>
        <v>3682149684</v>
      </c>
      <c r="L25" s="41">
        <f>+L5+L9+L15+L19+L24</f>
        <v>3682149684</v>
      </c>
      <c r="M25" s="41">
        <f>+M5+M9+M15+M19+M24</f>
        <v>3682149684</v>
      </c>
      <c r="N25" s="42">
        <f t="shared" si="4"/>
        <v>3682156114</v>
      </c>
      <c r="O25" s="43">
        <f t="shared" si="4"/>
        <v>44185802638</v>
      </c>
      <c r="P25" s="41">
        <f t="shared" si="4"/>
        <v>47627414221</v>
      </c>
      <c r="Q25" s="44">
        <f t="shared" si="4"/>
        <v>51415275196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508091276</v>
      </c>
      <c r="D28" s="16">
        <f t="shared" si="5"/>
        <v>508091276</v>
      </c>
      <c r="E28" s="16">
        <f>SUM(E29:E31)</f>
        <v>508091276</v>
      </c>
      <c r="F28" s="16">
        <f>SUM(F29:F31)</f>
        <v>508091276</v>
      </c>
      <c r="G28" s="16">
        <f>SUM(G29:G31)</f>
        <v>508091276</v>
      </c>
      <c r="H28" s="16">
        <f>SUM(H29:H31)</f>
        <v>508091276</v>
      </c>
      <c r="I28" s="16">
        <f t="shared" si="5"/>
        <v>508091276</v>
      </c>
      <c r="J28" s="16">
        <f t="shared" si="5"/>
        <v>508091276</v>
      </c>
      <c r="K28" s="16">
        <f t="shared" si="5"/>
        <v>508091276</v>
      </c>
      <c r="L28" s="16">
        <f>SUM(L29:L31)</f>
        <v>508091276</v>
      </c>
      <c r="M28" s="16">
        <f>SUM(M29:M31)</f>
        <v>508091276</v>
      </c>
      <c r="N28" s="17">
        <f t="shared" si="5"/>
        <v>508071299</v>
      </c>
      <c r="O28" s="18">
        <f t="shared" si="5"/>
        <v>6097075335</v>
      </c>
      <c r="P28" s="16">
        <f t="shared" si="5"/>
        <v>6576683582</v>
      </c>
      <c r="Q28" s="17">
        <f t="shared" si="5"/>
        <v>7032726708</v>
      </c>
    </row>
    <row r="29" spans="1:17" ht="13.5">
      <c r="A29" s="3" t="s">
        <v>23</v>
      </c>
      <c r="B29" s="2"/>
      <c r="C29" s="19">
        <v>41001919</v>
      </c>
      <c r="D29" s="19">
        <v>41001919</v>
      </c>
      <c r="E29" s="19">
        <v>41001919</v>
      </c>
      <c r="F29" s="19">
        <v>41001919</v>
      </c>
      <c r="G29" s="19">
        <v>41001919</v>
      </c>
      <c r="H29" s="19">
        <v>41001919</v>
      </c>
      <c r="I29" s="19">
        <v>41001919</v>
      </c>
      <c r="J29" s="19">
        <v>41001919</v>
      </c>
      <c r="K29" s="19">
        <v>41001919</v>
      </c>
      <c r="L29" s="19">
        <v>41001919</v>
      </c>
      <c r="M29" s="19">
        <v>41001919</v>
      </c>
      <c r="N29" s="20">
        <v>40999595</v>
      </c>
      <c r="O29" s="21">
        <v>492020704</v>
      </c>
      <c r="P29" s="19">
        <v>526642357</v>
      </c>
      <c r="Q29" s="22">
        <v>564029942</v>
      </c>
    </row>
    <row r="30" spans="1:17" ht="13.5">
      <c r="A30" s="3" t="s">
        <v>24</v>
      </c>
      <c r="B30" s="2"/>
      <c r="C30" s="23">
        <v>461158615</v>
      </c>
      <c r="D30" s="23">
        <v>461158615</v>
      </c>
      <c r="E30" s="23">
        <v>461158615</v>
      </c>
      <c r="F30" s="23">
        <v>461158615</v>
      </c>
      <c r="G30" s="23">
        <v>461158615</v>
      </c>
      <c r="H30" s="23">
        <v>461158615</v>
      </c>
      <c r="I30" s="23">
        <v>461158615</v>
      </c>
      <c r="J30" s="23">
        <v>461158615</v>
      </c>
      <c r="K30" s="23">
        <v>461158615</v>
      </c>
      <c r="L30" s="23">
        <v>461158615</v>
      </c>
      <c r="M30" s="23">
        <v>461158615</v>
      </c>
      <c r="N30" s="24">
        <v>461141459</v>
      </c>
      <c r="O30" s="25">
        <v>5533886224</v>
      </c>
      <c r="P30" s="23">
        <v>5974168295</v>
      </c>
      <c r="Q30" s="26">
        <v>6387752895</v>
      </c>
    </row>
    <row r="31" spans="1:17" ht="13.5">
      <c r="A31" s="3" t="s">
        <v>25</v>
      </c>
      <c r="B31" s="2"/>
      <c r="C31" s="19">
        <v>5930742</v>
      </c>
      <c r="D31" s="19">
        <v>5930742</v>
      </c>
      <c r="E31" s="19">
        <v>5930742</v>
      </c>
      <c r="F31" s="19">
        <v>5930742</v>
      </c>
      <c r="G31" s="19">
        <v>5930742</v>
      </c>
      <c r="H31" s="19">
        <v>5930742</v>
      </c>
      <c r="I31" s="19">
        <v>5930742</v>
      </c>
      <c r="J31" s="19">
        <v>5930742</v>
      </c>
      <c r="K31" s="19">
        <v>5930742</v>
      </c>
      <c r="L31" s="19">
        <v>5930742</v>
      </c>
      <c r="M31" s="19">
        <v>5930742</v>
      </c>
      <c r="N31" s="20">
        <v>5930245</v>
      </c>
      <c r="O31" s="21">
        <v>71168407</v>
      </c>
      <c r="P31" s="19">
        <v>75872930</v>
      </c>
      <c r="Q31" s="22">
        <v>80943871</v>
      </c>
    </row>
    <row r="32" spans="1:17" ht="13.5">
      <c r="A32" s="1" t="s">
        <v>26</v>
      </c>
      <c r="B32" s="2"/>
      <c r="C32" s="16">
        <f aca="true" t="shared" si="6" ref="C32:Q32">SUM(C33:C37)</f>
        <v>522465129</v>
      </c>
      <c r="D32" s="16">
        <f t="shared" si="6"/>
        <v>522465129</v>
      </c>
      <c r="E32" s="16">
        <f>SUM(E33:E37)</f>
        <v>522465129</v>
      </c>
      <c r="F32" s="16">
        <f>SUM(F33:F37)</f>
        <v>522465129</v>
      </c>
      <c r="G32" s="16">
        <f>SUM(G33:G37)</f>
        <v>522465129</v>
      </c>
      <c r="H32" s="16">
        <f>SUM(H33:H37)</f>
        <v>522465129</v>
      </c>
      <c r="I32" s="16">
        <f t="shared" si="6"/>
        <v>522465129</v>
      </c>
      <c r="J32" s="16">
        <f t="shared" si="6"/>
        <v>522465129</v>
      </c>
      <c r="K32" s="16">
        <f t="shared" si="6"/>
        <v>522465129</v>
      </c>
      <c r="L32" s="16">
        <f>SUM(L33:L37)</f>
        <v>522465129</v>
      </c>
      <c r="M32" s="16">
        <f>SUM(M33:M37)</f>
        <v>522465129</v>
      </c>
      <c r="N32" s="27">
        <f t="shared" si="6"/>
        <v>522426033</v>
      </c>
      <c r="O32" s="28">
        <f t="shared" si="6"/>
        <v>6269542452</v>
      </c>
      <c r="P32" s="16">
        <f t="shared" si="6"/>
        <v>6724970140</v>
      </c>
      <c r="Q32" s="29">
        <f t="shared" si="6"/>
        <v>7233076488</v>
      </c>
    </row>
    <row r="33" spans="1:17" ht="13.5">
      <c r="A33" s="3" t="s">
        <v>27</v>
      </c>
      <c r="B33" s="2"/>
      <c r="C33" s="19">
        <v>62119144</v>
      </c>
      <c r="D33" s="19">
        <v>62119144</v>
      </c>
      <c r="E33" s="19">
        <v>62119144</v>
      </c>
      <c r="F33" s="19">
        <v>62119144</v>
      </c>
      <c r="G33" s="19">
        <v>62119144</v>
      </c>
      <c r="H33" s="19">
        <v>62119144</v>
      </c>
      <c r="I33" s="19">
        <v>62119144</v>
      </c>
      <c r="J33" s="19">
        <v>62119144</v>
      </c>
      <c r="K33" s="19">
        <v>62119144</v>
      </c>
      <c r="L33" s="19">
        <v>62119144</v>
      </c>
      <c r="M33" s="19">
        <v>62119144</v>
      </c>
      <c r="N33" s="20">
        <v>62110245</v>
      </c>
      <c r="O33" s="21">
        <v>745420829</v>
      </c>
      <c r="P33" s="19">
        <v>802277072</v>
      </c>
      <c r="Q33" s="22">
        <v>863003097</v>
      </c>
    </row>
    <row r="34" spans="1:17" ht="13.5">
      <c r="A34" s="3" t="s">
        <v>28</v>
      </c>
      <c r="B34" s="2"/>
      <c r="C34" s="19">
        <v>91187371</v>
      </c>
      <c r="D34" s="19">
        <v>91187371</v>
      </c>
      <c r="E34" s="19">
        <v>91187371</v>
      </c>
      <c r="F34" s="19">
        <v>91187371</v>
      </c>
      <c r="G34" s="19">
        <v>91187371</v>
      </c>
      <c r="H34" s="19">
        <v>91187371</v>
      </c>
      <c r="I34" s="19">
        <v>91187371</v>
      </c>
      <c r="J34" s="19">
        <v>91187371</v>
      </c>
      <c r="K34" s="19">
        <v>91187371</v>
      </c>
      <c r="L34" s="19">
        <v>91187371</v>
      </c>
      <c r="M34" s="19">
        <v>91187371</v>
      </c>
      <c r="N34" s="20">
        <v>91179368</v>
      </c>
      <c r="O34" s="21">
        <v>1094240449</v>
      </c>
      <c r="P34" s="19">
        <v>1171799334</v>
      </c>
      <c r="Q34" s="22">
        <v>1255180112</v>
      </c>
    </row>
    <row r="35" spans="1:17" ht="13.5">
      <c r="A35" s="3" t="s">
        <v>29</v>
      </c>
      <c r="B35" s="2"/>
      <c r="C35" s="19">
        <v>199463636</v>
      </c>
      <c r="D35" s="19">
        <v>199463636</v>
      </c>
      <c r="E35" s="19">
        <v>199463636</v>
      </c>
      <c r="F35" s="19">
        <v>199463636</v>
      </c>
      <c r="G35" s="19">
        <v>199463636</v>
      </c>
      <c r="H35" s="19">
        <v>199463636</v>
      </c>
      <c r="I35" s="19">
        <v>199463636</v>
      </c>
      <c r="J35" s="19">
        <v>199463636</v>
      </c>
      <c r="K35" s="19">
        <v>199463636</v>
      </c>
      <c r="L35" s="19">
        <v>199463636</v>
      </c>
      <c r="M35" s="19">
        <v>199463636</v>
      </c>
      <c r="N35" s="20">
        <v>199460340</v>
      </c>
      <c r="O35" s="21">
        <v>2393560336</v>
      </c>
      <c r="P35" s="19">
        <v>2581685813</v>
      </c>
      <c r="Q35" s="22">
        <v>2785318412</v>
      </c>
    </row>
    <row r="36" spans="1:17" ht="13.5">
      <c r="A36" s="3" t="s">
        <v>30</v>
      </c>
      <c r="B36" s="2"/>
      <c r="C36" s="19">
        <v>35054255</v>
      </c>
      <c r="D36" s="19">
        <v>35054255</v>
      </c>
      <c r="E36" s="19">
        <v>35054255</v>
      </c>
      <c r="F36" s="19">
        <v>35054255</v>
      </c>
      <c r="G36" s="19">
        <v>35054255</v>
      </c>
      <c r="H36" s="19">
        <v>35054255</v>
      </c>
      <c r="I36" s="19">
        <v>35054255</v>
      </c>
      <c r="J36" s="19">
        <v>35054255</v>
      </c>
      <c r="K36" s="19">
        <v>35054255</v>
      </c>
      <c r="L36" s="19">
        <v>35054255</v>
      </c>
      <c r="M36" s="19">
        <v>35054255</v>
      </c>
      <c r="N36" s="20">
        <v>35051889</v>
      </c>
      <c r="O36" s="21">
        <v>420648694</v>
      </c>
      <c r="P36" s="19">
        <v>429056042</v>
      </c>
      <c r="Q36" s="22">
        <v>454406717</v>
      </c>
    </row>
    <row r="37" spans="1:17" ht="13.5">
      <c r="A37" s="3" t="s">
        <v>31</v>
      </c>
      <c r="B37" s="2"/>
      <c r="C37" s="23">
        <v>134640723</v>
      </c>
      <c r="D37" s="23">
        <v>134640723</v>
      </c>
      <c r="E37" s="23">
        <v>134640723</v>
      </c>
      <c r="F37" s="23">
        <v>134640723</v>
      </c>
      <c r="G37" s="23">
        <v>134640723</v>
      </c>
      <c r="H37" s="23">
        <v>134640723</v>
      </c>
      <c r="I37" s="23">
        <v>134640723</v>
      </c>
      <c r="J37" s="23">
        <v>134640723</v>
      </c>
      <c r="K37" s="23">
        <v>134640723</v>
      </c>
      <c r="L37" s="23">
        <v>134640723</v>
      </c>
      <c r="M37" s="23">
        <v>134640723</v>
      </c>
      <c r="N37" s="24">
        <v>134624191</v>
      </c>
      <c r="O37" s="25">
        <v>1615672144</v>
      </c>
      <c r="P37" s="23">
        <v>1740151879</v>
      </c>
      <c r="Q37" s="26">
        <v>1875168150</v>
      </c>
    </row>
    <row r="38" spans="1:17" ht="13.5">
      <c r="A38" s="1" t="s">
        <v>32</v>
      </c>
      <c r="B38" s="4"/>
      <c r="C38" s="16">
        <f aca="true" t="shared" si="7" ref="C38:Q38">SUM(C39:C41)</f>
        <v>268297794</v>
      </c>
      <c r="D38" s="16">
        <f t="shared" si="7"/>
        <v>268297794</v>
      </c>
      <c r="E38" s="16">
        <f>SUM(E39:E41)</f>
        <v>268297794</v>
      </c>
      <c r="F38" s="16">
        <f>SUM(F39:F41)</f>
        <v>268297794</v>
      </c>
      <c r="G38" s="16">
        <f>SUM(G39:G41)</f>
        <v>268297794</v>
      </c>
      <c r="H38" s="16">
        <f>SUM(H39:H41)</f>
        <v>268297794</v>
      </c>
      <c r="I38" s="16">
        <f t="shared" si="7"/>
        <v>268297794</v>
      </c>
      <c r="J38" s="16">
        <f t="shared" si="7"/>
        <v>268297794</v>
      </c>
      <c r="K38" s="16">
        <f t="shared" si="7"/>
        <v>268297794</v>
      </c>
      <c r="L38" s="16">
        <f>SUM(L39:L41)</f>
        <v>268297794</v>
      </c>
      <c r="M38" s="16">
        <f>SUM(M39:M41)</f>
        <v>268297794</v>
      </c>
      <c r="N38" s="27">
        <f t="shared" si="7"/>
        <v>268288028</v>
      </c>
      <c r="O38" s="28">
        <f t="shared" si="7"/>
        <v>3219563762</v>
      </c>
      <c r="P38" s="16">
        <f t="shared" si="7"/>
        <v>3309924786</v>
      </c>
      <c r="Q38" s="29">
        <f t="shared" si="7"/>
        <v>3500467166</v>
      </c>
    </row>
    <row r="39" spans="1:17" ht="13.5">
      <c r="A39" s="3" t="s">
        <v>33</v>
      </c>
      <c r="B39" s="2"/>
      <c r="C39" s="19">
        <v>56862550</v>
      </c>
      <c r="D39" s="19">
        <v>56862550</v>
      </c>
      <c r="E39" s="19">
        <v>56862550</v>
      </c>
      <c r="F39" s="19">
        <v>56862550</v>
      </c>
      <c r="G39" s="19">
        <v>56862550</v>
      </c>
      <c r="H39" s="19">
        <v>56862550</v>
      </c>
      <c r="I39" s="19">
        <v>56862550</v>
      </c>
      <c r="J39" s="19">
        <v>56862550</v>
      </c>
      <c r="K39" s="19">
        <v>56862550</v>
      </c>
      <c r="L39" s="19">
        <v>56862550</v>
      </c>
      <c r="M39" s="19">
        <v>56862550</v>
      </c>
      <c r="N39" s="20">
        <v>56858080</v>
      </c>
      <c r="O39" s="21">
        <v>682346130</v>
      </c>
      <c r="P39" s="19">
        <v>699119595</v>
      </c>
      <c r="Q39" s="22">
        <v>736734330</v>
      </c>
    </row>
    <row r="40" spans="1:17" ht="13.5">
      <c r="A40" s="3" t="s">
        <v>34</v>
      </c>
      <c r="B40" s="2"/>
      <c r="C40" s="19">
        <v>202689088</v>
      </c>
      <c r="D40" s="19">
        <v>202689088</v>
      </c>
      <c r="E40" s="19">
        <v>202689088</v>
      </c>
      <c r="F40" s="19">
        <v>202689088</v>
      </c>
      <c r="G40" s="19">
        <v>202689088</v>
      </c>
      <c r="H40" s="19">
        <v>202689088</v>
      </c>
      <c r="I40" s="19">
        <v>202689088</v>
      </c>
      <c r="J40" s="19">
        <v>202689088</v>
      </c>
      <c r="K40" s="19">
        <v>202689088</v>
      </c>
      <c r="L40" s="19">
        <v>202689088</v>
      </c>
      <c r="M40" s="19">
        <v>202689088</v>
      </c>
      <c r="N40" s="20">
        <v>202684444</v>
      </c>
      <c r="O40" s="21">
        <v>2432264412</v>
      </c>
      <c r="P40" s="19">
        <v>2498644973</v>
      </c>
      <c r="Q40" s="22">
        <v>2643843280</v>
      </c>
    </row>
    <row r="41" spans="1:17" ht="13.5">
      <c r="A41" s="3" t="s">
        <v>35</v>
      </c>
      <c r="B41" s="2"/>
      <c r="C41" s="19">
        <v>8746156</v>
      </c>
      <c r="D41" s="19">
        <v>8746156</v>
      </c>
      <c r="E41" s="19">
        <v>8746156</v>
      </c>
      <c r="F41" s="19">
        <v>8746156</v>
      </c>
      <c r="G41" s="19">
        <v>8746156</v>
      </c>
      <c r="H41" s="19">
        <v>8746156</v>
      </c>
      <c r="I41" s="19">
        <v>8746156</v>
      </c>
      <c r="J41" s="19">
        <v>8746156</v>
      </c>
      <c r="K41" s="19">
        <v>8746156</v>
      </c>
      <c r="L41" s="19">
        <v>8746156</v>
      </c>
      <c r="M41" s="19">
        <v>8746156</v>
      </c>
      <c r="N41" s="20">
        <v>8745504</v>
      </c>
      <c r="O41" s="21">
        <v>104953220</v>
      </c>
      <c r="P41" s="19">
        <v>112160218</v>
      </c>
      <c r="Q41" s="22">
        <v>119889556</v>
      </c>
    </row>
    <row r="42" spans="1:17" ht="13.5">
      <c r="A42" s="1" t="s">
        <v>36</v>
      </c>
      <c r="B42" s="4"/>
      <c r="C42" s="16">
        <f aca="true" t="shared" si="8" ref="C42:Q42">SUM(C43:C46)</f>
        <v>2158121331</v>
      </c>
      <c r="D42" s="16">
        <f t="shared" si="8"/>
        <v>2158121331</v>
      </c>
      <c r="E42" s="16">
        <f>SUM(E43:E46)</f>
        <v>2158121331</v>
      </c>
      <c r="F42" s="16">
        <f>SUM(F43:F46)</f>
        <v>2158121331</v>
      </c>
      <c r="G42" s="16">
        <f>SUM(G43:G46)</f>
        <v>2158121331</v>
      </c>
      <c r="H42" s="16">
        <f>SUM(H43:H46)</f>
        <v>2158121331</v>
      </c>
      <c r="I42" s="16">
        <f t="shared" si="8"/>
        <v>2158121331</v>
      </c>
      <c r="J42" s="16">
        <f t="shared" si="8"/>
        <v>2158121331</v>
      </c>
      <c r="K42" s="16">
        <f t="shared" si="8"/>
        <v>2158121331</v>
      </c>
      <c r="L42" s="16">
        <f>SUM(L43:L46)</f>
        <v>2158121331</v>
      </c>
      <c r="M42" s="16">
        <f>SUM(M43:M46)</f>
        <v>2158121331</v>
      </c>
      <c r="N42" s="27">
        <f t="shared" si="8"/>
        <v>2158100012</v>
      </c>
      <c r="O42" s="28">
        <f t="shared" si="8"/>
        <v>25897434653</v>
      </c>
      <c r="P42" s="16">
        <f t="shared" si="8"/>
        <v>28273788308</v>
      </c>
      <c r="Q42" s="29">
        <f t="shared" si="8"/>
        <v>30864792369</v>
      </c>
    </row>
    <row r="43" spans="1:17" ht="13.5">
      <c r="A43" s="3" t="s">
        <v>37</v>
      </c>
      <c r="B43" s="2"/>
      <c r="C43" s="19">
        <v>1341004202</v>
      </c>
      <c r="D43" s="19">
        <v>1341004202</v>
      </c>
      <c r="E43" s="19">
        <v>1341004202</v>
      </c>
      <c r="F43" s="19">
        <v>1341004202</v>
      </c>
      <c r="G43" s="19">
        <v>1341004202</v>
      </c>
      <c r="H43" s="19">
        <v>1341004202</v>
      </c>
      <c r="I43" s="19">
        <v>1341004202</v>
      </c>
      <c r="J43" s="19">
        <v>1341004202</v>
      </c>
      <c r="K43" s="19">
        <v>1341004202</v>
      </c>
      <c r="L43" s="19">
        <v>1341004202</v>
      </c>
      <c r="M43" s="19">
        <v>1341004202</v>
      </c>
      <c r="N43" s="20">
        <v>1340996283</v>
      </c>
      <c r="O43" s="21">
        <v>16092042505</v>
      </c>
      <c r="P43" s="19">
        <v>17214421323</v>
      </c>
      <c r="Q43" s="22">
        <v>18415541237</v>
      </c>
    </row>
    <row r="44" spans="1:17" ht="13.5">
      <c r="A44" s="3" t="s">
        <v>38</v>
      </c>
      <c r="B44" s="2"/>
      <c r="C44" s="19">
        <v>608313528</v>
      </c>
      <c r="D44" s="19">
        <v>608313528</v>
      </c>
      <c r="E44" s="19">
        <v>608313528</v>
      </c>
      <c r="F44" s="19">
        <v>608313528</v>
      </c>
      <c r="G44" s="19">
        <v>608313528</v>
      </c>
      <c r="H44" s="19">
        <v>608313528</v>
      </c>
      <c r="I44" s="19">
        <v>608313528</v>
      </c>
      <c r="J44" s="19">
        <v>608313528</v>
      </c>
      <c r="K44" s="19">
        <v>608313528</v>
      </c>
      <c r="L44" s="19">
        <v>608313528</v>
      </c>
      <c r="M44" s="19">
        <v>608313528</v>
      </c>
      <c r="N44" s="20">
        <v>608310481</v>
      </c>
      <c r="O44" s="21">
        <v>7299759289</v>
      </c>
      <c r="P44" s="19">
        <v>8196431761</v>
      </c>
      <c r="Q44" s="22">
        <v>9243257153</v>
      </c>
    </row>
    <row r="45" spans="1:17" ht="13.5">
      <c r="A45" s="3" t="s">
        <v>39</v>
      </c>
      <c r="B45" s="2"/>
      <c r="C45" s="23">
        <v>96825755</v>
      </c>
      <c r="D45" s="23">
        <v>96825755</v>
      </c>
      <c r="E45" s="23">
        <v>96825755</v>
      </c>
      <c r="F45" s="23">
        <v>96825755</v>
      </c>
      <c r="G45" s="23">
        <v>96825755</v>
      </c>
      <c r="H45" s="23">
        <v>96825755</v>
      </c>
      <c r="I45" s="23">
        <v>96825755</v>
      </c>
      <c r="J45" s="23">
        <v>96825755</v>
      </c>
      <c r="K45" s="23">
        <v>96825755</v>
      </c>
      <c r="L45" s="23">
        <v>96825755</v>
      </c>
      <c r="M45" s="23">
        <v>96825755</v>
      </c>
      <c r="N45" s="24">
        <v>96820090</v>
      </c>
      <c r="O45" s="25">
        <v>1161903395</v>
      </c>
      <c r="P45" s="23">
        <v>1433244613</v>
      </c>
      <c r="Q45" s="26">
        <v>1684473104</v>
      </c>
    </row>
    <row r="46" spans="1:17" ht="13.5">
      <c r="A46" s="3" t="s">
        <v>40</v>
      </c>
      <c r="B46" s="2"/>
      <c r="C46" s="19">
        <v>111977846</v>
      </c>
      <c r="D46" s="19">
        <v>111977846</v>
      </c>
      <c r="E46" s="19">
        <v>111977846</v>
      </c>
      <c r="F46" s="19">
        <v>111977846</v>
      </c>
      <c r="G46" s="19">
        <v>111977846</v>
      </c>
      <c r="H46" s="19">
        <v>111977846</v>
      </c>
      <c r="I46" s="19">
        <v>111977846</v>
      </c>
      <c r="J46" s="19">
        <v>111977846</v>
      </c>
      <c r="K46" s="19">
        <v>111977846</v>
      </c>
      <c r="L46" s="19">
        <v>111977846</v>
      </c>
      <c r="M46" s="19">
        <v>111977846</v>
      </c>
      <c r="N46" s="20">
        <v>111973158</v>
      </c>
      <c r="O46" s="21">
        <v>1343729464</v>
      </c>
      <c r="P46" s="19">
        <v>1429690611</v>
      </c>
      <c r="Q46" s="22">
        <v>1521520875</v>
      </c>
    </row>
    <row r="47" spans="1:17" ht="13.5">
      <c r="A47" s="1" t="s">
        <v>41</v>
      </c>
      <c r="B47" s="4"/>
      <c r="C47" s="16">
        <v>22696644</v>
      </c>
      <c r="D47" s="16">
        <v>22696644</v>
      </c>
      <c r="E47" s="16">
        <v>22696644</v>
      </c>
      <c r="F47" s="16">
        <v>22696644</v>
      </c>
      <c r="G47" s="16">
        <v>22696644</v>
      </c>
      <c r="H47" s="16">
        <v>22696644</v>
      </c>
      <c r="I47" s="16">
        <v>22696644</v>
      </c>
      <c r="J47" s="16">
        <v>22696644</v>
      </c>
      <c r="K47" s="16">
        <v>22696644</v>
      </c>
      <c r="L47" s="16">
        <v>22696644</v>
      </c>
      <c r="M47" s="16">
        <v>22696644</v>
      </c>
      <c r="N47" s="27">
        <v>22694713</v>
      </c>
      <c r="O47" s="28">
        <v>272357797</v>
      </c>
      <c r="P47" s="16">
        <v>293410214</v>
      </c>
      <c r="Q47" s="29">
        <v>316134603</v>
      </c>
    </row>
    <row r="48" spans="1:17" ht="13.5">
      <c r="A48" s="5" t="s">
        <v>44</v>
      </c>
      <c r="B48" s="6"/>
      <c r="C48" s="41">
        <f aca="true" t="shared" si="9" ref="C48:Q48">+C28+C32+C38+C42+C47</f>
        <v>3479672174</v>
      </c>
      <c r="D48" s="41">
        <f t="shared" si="9"/>
        <v>3479672174</v>
      </c>
      <c r="E48" s="41">
        <f>+E28+E32+E38+E42+E47</f>
        <v>3479672174</v>
      </c>
      <c r="F48" s="41">
        <f>+F28+F32+F38+F42+F47</f>
        <v>3479672174</v>
      </c>
      <c r="G48" s="41">
        <f>+G28+G32+G38+G42+G47</f>
        <v>3479672174</v>
      </c>
      <c r="H48" s="41">
        <f>+H28+H32+H38+H42+H47</f>
        <v>3479672174</v>
      </c>
      <c r="I48" s="41">
        <f t="shared" si="9"/>
        <v>3479672174</v>
      </c>
      <c r="J48" s="41">
        <f t="shared" si="9"/>
        <v>3479672174</v>
      </c>
      <c r="K48" s="41">
        <f t="shared" si="9"/>
        <v>3479672174</v>
      </c>
      <c r="L48" s="41">
        <f>+L28+L32+L38+L42+L47</f>
        <v>3479672174</v>
      </c>
      <c r="M48" s="41">
        <f>+M28+M32+M38+M42+M47</f>
        <v>3479672174</v>
      </c>
      <c r="N48" s="42">
        <f t="shared" si="9"/>
        <v>3479580085</v>
      </c>
      <c r="O48" s="43">
        <f t="shared" si="9"/>
        <v>41755973999</v>
      </c>
      <c r="P48" s="41">
        <f t="shared" si="9"/>
        <v>45178777030</v>
      </c>
      <c r="Q48" s="44">
        <f t="shared" si="9"/>
        <v>48947197334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202477510</v>
      </c>
      <c r="D49" s="45">
        <f t="shared" si="10"/>
        <v>202477510</v>
      </c>
      <c r="E49" s="45">
        <f t="shared" si="10"/>
        <v>202477510</v>
      </c>
      <c r="F49" s="45">
        <f t="shared" si="10"/>
        <v>202477510</v>
      </c>
      <c r="G49" s="45">
        <f t="shared" si="10"/>
        <v>202477510</v>
      </c>
      <c r="H49" s="45">
        <f t="shared" si="10"/>
        <v>202477510</v>
      </c>
      <c r="I49" s="45">
        <f t="shared" si="10"/>
        <v>202477510</v>
      </c>
      <c r="J49" s="45">
        <f t="shared" si="10"/>
        <v>202477510</v>
      </c>
      <c r="K49" s="45">
        <f t="shared" si="10"/>
        <v>202477510</v>
      </c>
      <c r="L49" s="45">
        <f>+L25-L48</f>
        <v>202477510</v>
      </c>
      <c r="M49" s="45">
        <f>+M25-M48</f>
        <v>202477510</v>
      </c>
      <c r="N49" s="46">
        <f t="shared" si="10"/>
        <v>202576029</v>
      </c>
      <c r="O49" s="47">
        <f t="shared" si="10"/>
        <v>2429828639</v>
      </c>
      <c r="P49" s="45">
        <f t="shared" si="10"/>
        <v>2448637191</v>
      </c>
      <c r="Q49" s="48">
        <f t="shared" si="10"/>
        <v>2468077862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3672553531</v>
      </c>
      <c r="D5" s="16">
        <f t="shared" si="0"/>
        <v>3720975537</v>
      </c>
      <c r="E5" s="16">
        <f t="shared" si="0"/>
        <v>3848292331</v>
      </c>
      <c r="F5" s="16">
        <f t="shared" si="0"/>
        <v>3721125114</v>
      </c>
      <c r="G5" s="16">
        <f t="shared" si="0"/>
        <v>3721790279</v>
      </c>
      <c r="H5" s="16">
        <f t="shared" si="0"/>
        <v>3860990717</v>
      </c>
      <c r="I5" s="16">
        <f t="shared" si="0"/>
        <v>3828892818</v>
      </c>
      <c r="J5" s="16">
        <f t="shared" si="0"/>
        <v>3797879495</v>
      </c>
      <c r="K5" s="16">
        <f t="shared" si="0"/>
        <v>3836773698</v>
      </c>
      <c r="L5" s="16">
        <f>SUM(L6:L8)</f>
        <v>3826990629</v>
      </c>
      <c r="M5" s="16">
        <f>SUM(M6:M8)</f>
        <v>3793686625</v>
      </c>
      <c r="N5" s="17">
        <f t="shared" si="0"/>
        <v>4142905852</v>
      </c>
      <c r="O5" s="18">
        <f t="shared" si="0"/>
        <v>45772856626</v>
      </c>
      <c r="P5" s="16">
        <f t="shared" si="0"/>
        <v>49149654462</v>
      </c>
      <c r="Q5" s="17">
        <f t="shared" si="0"/>
        <v>52615409770</v>
      </c>
    </row>
    <row r="6" spans="1:17" ht="13.5">
      <c r="A6" s="3" t="s">
        <v>23</v>
      </c>
      <c r="B6" s="2"/>
      <c r="C6" s="19">
        <v>8906250</v>
      </c>
      <c r="D6" s="19">
        <v>51537250</v>
      </c>
      <c r="E6" s="19">
        <v>128065250</v>
      </c>
      <c r="F6" s="19">
        <v>34991250</v>
      </c>
      <c r="G6" s="19">
        <v>35637250</v>
      </c>
      <c r="H6" s="19">
        <v>164699251</v>
      </c>
      <c r="I6" s="19">
        <v>76342251</v>
      </c>
      <c r="J6" s="19">
        <v>101625251</v>
      </c>
      <c r="K6" s="19">
        <v>109658251</v>
      </c>
      <c r="L6" s="19">
        <v>112173251</v>
      </c>
      <c r="M6" s="19">
        <v>85513251</v>
      </c>
      <c r="N6" s="20">
        <v>107730244</v>
      </c>
      <c r="O6" s="21">
        <v>1016879000</v>
      </c>
      <c r="P6" s="19">
        <v>1099813344</v>
      </c>
      <c r="Q6" s="22">
        <v>1077881000</v>
      </c>
    </row>
    <row r="7" spans="1:17" ht="13.5">
      <c r="A7" s="3" t="s">
        <v>24</v>
      </c>
      <c r="B7" s="2"/>
      <c r="C7" s="23">
        <v>3663647281</v>
      </c>
      <c r="D7" s="23">
        <v>3669438287</v>
      </c>
      <c r="E7" s="23">
        <v>3720227081</v>
      </c>
      <c r="F7" s="23">
        <v>3686133864</v>
      </c>
      <c r="G7" s="23">
        <v>3686153029</v>
      </c>
      <c r="H7" s="23">
        <v>3696291466</v>
      </c>
      <c r="I7" s="23">
        <v>3752550567</v>
      </c>
      <c r="J7" s="23">
        <v>3696254244</v>
      </c>
      <c r="K7" s="23">
        <v>3727115447</v>
      </c>
      <c r="L7" s="23">
        <v>3714817378</v>
      </c>
      <c r="M7" s="23">
        <v>3708173374</v>
      </c>
      <c r="N7" s="24">
        <v>4035175608</v>
      </c>
      <c r="O7" s="25">
        <v>44755977626</v>
      </c>
      <c r="P7" s="23">
        <v>48049841118</v>
      </c>
      <c r="Q7" s="26">
        <v>51537528770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161583540</v>
      </c>
      <c r="D9" s="16">
        <f t="shared" si="1"/>
        <v>161596826</v>
      </c>
      <c r="E9" s="16">
        <f t="shared" si="1"/>
        <v>171444769</v>
      </c>
      <c r="F9" s="16">
        <f t="shared" si="1"/>
        <v>161972269</v>
      </c>
      <c r="G9" s="16">
        <f t="shared" si="1"/>
        <v>164473836</v>
      </c>
      <c r="H9" s="16">
        <f t="shared" si="1"/>
        <v>161210119</v>
      </c>
      <c r="I9" s="16">
        <f t="shared" si="1"/>
        <v>172340985</v>
      </c>
      <c r="J9" s="16">
        <f t="shared" si="1"/>
        <v>164002649</v>
      </c>
      <c r="K9" s="16">
        <f t="shared" si="1"/>
        <v>171094445</v>
      </c>
      <c r="L9" s="16">
        <f>SUM(L10:L14)</f>
        <v>164859915</v>
      </c>
      <c r="M9" s="16">
        <f>SUM(M10:M14)</f>
        <v>164821918</v>
      </c>
      <c r="N9" s="27">
        <f t="shared" si="1"/>
        <v>172996984</v>
      </c>
      <c r="O9" s="28">
        <f t="shared" si="1"/>
        <v>1992398255</v>
      </c>
      <c r="P9" s="16">
        <f t="shared" si="1"/>
        <v>2157602319</v>
      </c>
      <c r="Q9" s="29">
        <f t="shared" si="1"/>
        <v>2219089479</v>
      </c>
    </row>
    <row r="10" spans="1:17" ht="13.5">
      <c r="A10" s="3" t="s">
        <v>27</v>
      </c>
      <c r="B10" s="2"/>
      <c r="C10" s="19">
        <v>9294043</v>
      </c>
      <c r="D10" s="19">
        <v>9307330</v>
      </c>
      <c r="E10" s="19">
        <v>9381210</v>
      </c>
      <c r="F10" s="19">
        <v>9682769</v>
      </c>
      <c r="G10" s="19">
        <v>12184339</v>
      </c>
      <c r="H10" s="19">
        <v>8920617</v>
      </c>
      <c r="I10" s="19">
        <v>8835343</v>
      </c>
      <c r="J10" s="19">
        <v>11713149</v>
      </c>
      <c r="K10" s="19">
        <v>12302149</v>
      </c>
      <c r="L10" s="19">
        <v>12570416</v>
      </c>
      <c r="M10" s="19">
        <v>12532419</v>
      </c>
      <c r="N10" s="20">
        <v>12040475</v>
      </c>
      <c r="O10" s="21">
        <v>128764259</v>
      </c>
      <c r="P10" s="19">
        <v>163056321</v>
      </c>
      <c r="Q10" s="22">
        <v>168232478</v>
      </c>
    </row>
    <row r="11" spans="1:17" ht="13.5">
      <c r="A11" s="3" t="s">
        <v>28</v>
      </c>
      <c r="B11" s="2"/>
      <c r="C11" s="19">
        <v>4463499</v>
      </c>
      <c r="D11" s="19">
        <v>4463499</v>
      </c>
      <c r="E11" s="19">
        <v>4463499</v>
      </c>
      <c r="F11" s="19">
        <v>4463499</v>
      </c>
      <c r="G11" s="19">
        <v>4463499</v>
      </c>
      <c r="H11" s="19">
        <v>4463499</v>
      </c>
      <c r="I11" s="19">
        <v>4463499</v>
      </c>
      <c r="J11" s="19">
        <v>4463499</v>
      </c>
      <c r="K11" s="19">
        <v>4463499</v>
      </c>
      <c r="L11" s="19">
        <v>4463499</v>
      </c>
      <c r="M11" s="19">
        <v>4463499</v>
      </c>
      <c r="N11" s="20">
        <v>4463511</v>
      </c>
      <c r="O11" s="21">
        <v>53562000</v>
      </c>
      <c r="P11" s="19">
        <v>45953000</v>
      </c>
      <c r="Q11" s="22">
        <v>50950000</v>
      </c>
    </row>
    <row r="12" spans="1:17" ht="13.5">
      <c r="A12" s="3" t="s">
        <v>29</v>
      </c>
      <c r="B12" s="2"/>
      <c r="C12" s="19">
        <v>97095834</v>
      </c>
      <c r="D12" s="19">
        <v>97095834</v>
      </c>
      <c r="E12" s="19">
        <v>97095834</v>
      </c>
      <c r="F12" s="19">
        <v>97095834</v>
      </c>
      <c r="G12" s="19">
        <v>97095834</v>
      </c>
      <c r="H12" s="19">
        <v>97095834</v>
      </c>
      <c r="I12" s="19">
        <v>97095834</v>
      </c>
      <c r="J12" s="19">
        <v>97095834</v>
      </c>
      <c r="K12" s="19">
        <v>97095834</v>
      </c>
      <c r="L12" s="19">
        <v>97095834</v>
      </c>
      <c r="M12" s="19">
        <v>97095834</v>
      </c>
      <c r="N12" s="20">
        <v>97095826</v>
      </c>
      <c r="O12" s="21">
        <v>1165150000</v>
      </c>
      <c r="P12" s="19">
        <v>1222685000</v>
      </c>
      <c r="Q12" s="22">
        <v>1277700000</v>
      </c>
    </row>
    <row r="13" spans="1:17" ht="13.5">
      <c r="A13" s="3" t="s">
        <v>30</v>
      </c>
      <c r="B13" s="2"/>
      <c r="C13" s="19">
        <v>49060164</v>
      </c>
      <c r="D13" s="19">
        <v>49060163</v>
      </c>
      <c r="E13" s="19">
        <v>49060162</v>
      </c>
      <c r="F13" s="19">
        <v>49060167</v>
      </c>
      <c r="G13" s="19">
        <v>49060164</v>
      </c>
      <c r="H13" s="19">
        <v>49060169</v>
      </c>
      <c r="I13" s="19">
        <v>49060170</v>
      </c>
      <c r="J13" s="19">
        <v>49060167</v>
      </c>
      <c r="K13" s="19">
        <v>49060166</v>
      </c>
      <c r="L13" s="19">
        <v>49060166</v>
      </c>
      <c r="M13" s="19">
        <v>49060166</v>
      </c>
      <c r="N13" s="20">
        <v>41767172</v>
      </c>
      <c r="O13" s="21">
        <v>581428996</v>
      </c>
      <c r="P13" s="19">
        <v>662875998</v>
      </c>
      <c r="Q13" s="22">
        <v>692774001</v>
      </c>
    </row>
    <row r="14" spans="1:17" ht="13.5">
      <c r="A14" s="3" t="s">
        <v>31</v>
      </c>
      <c r="B14" s="2"/>
      <c r="C14" s="23">
        <v>1670000</v>
      </c>
      <c r="D14" s="23">
        <v>1670000</v>
      </c>
      <c r="E14" s="23">
        <v>11444064</v>
      </c>
      <c r="F14" s="23">
        <v>1670000</v>
      </c>
      <c r="G14" s="23">
        <v>1670000</v>
      </c>
      <c r="H14" s="23">
        <v>1670000</v>
      </c>
      <c r="I14" s="23">
        <v>12886139</v>
      </c>
      <c r="J14" s="23">
        <v>1670000</v>
      </c>
      <c r="K14" s="23">
        <v>8172797</v>
      </c>
      <c r="L14" s="23">
        <v>1670000</v>
      </c>
      <c r="M14" s="23">
        <v>1670000</v>
      </c>
      <c r="N14" s="24">
        <v>17630000</v>
      </c>
      <c r="O14" s="25">
        <v>63493000</v>
      </c>
      <c r="P14" s="23">
        <v>63032000</v>
      </c>
      <c r="Q14" s="26">
        <v>29433000</v>
      </c>
    </row>
    <row r="15" spans="1:17" ht="13.5">
      <c r="A15" s="1" t="s">
        <v>32</v>
      </c>
      <c r="B15" s="4"/>
      <c r="C15" s="16">
        <f aca="true" t="shared" si="2" ref="C15:Q15">SUM(C16:C18)</f>
        <v>202523217</v>
      </c>
      <c r="D15" s="16">
        <f t="shared" si="2"/>
        <v>217499217</v>
      </c>
      <c r="E15" s="16">
        <f t="shared" si="2"/>
        <v>220890217</v>
      </c>
      <c r="F15" s="16">
        <f t="shared" si="2"/>
        <v>245290217</v>
      </c>
      <c r="G15" s="16">
        <f t="shared" si="2"/>
        <v>249490217</v>
      </c>
      <c r="H15" s="16">
        <f t="shared" si="2"/>
        <v>235566120</v>
      </c>
      <c r="I15" s="16">
        <f t="shared" si="2"/>
        <v>226268120</v>
      </c>
      <c r="J15" s="16">
        <f t="shared" si="2"/>
        <v>230847120</v>
      </c>
      <c r="K15" s="16">
        <f t="shared" si="2"/>
        <v>236468120</v>
      </c>
      <c r="L15" s="16">
        <f>SUM(L16:L18)</f>
        <v>227028120</v>
      </c>
      <c r="M15" s="16">
        <f>SUM(M16:M18)</f>
        <v>250847120</v>
      </c>
      <c r="N15" s="27">
        <f t="shared" si="2"/>
        <v>234149004</v>
      </c>
      <c r="O15" s="28">
        <f t="shared" si="2"/>
        <v>2776866809</v>
      </c>
      <c r="P15" s="16">
        <f t="shared" si="2"/>
        <v>2788237350</v>
      </c>
      <c r="Q15" s="29">
        <f t="shared" si="2"/>
        <v>2963567296</v>
      </c>
    </row>
    <row r="16" spans="1:17" ht="13.5">
      <c r="A16" s="3" t="s">
        <v>33</v>
      </c>
      <c r="B16" s="2"/>
      <c r="C16" s="19">
        <v>30221133</v>
      </c>
      <c r="D16" s="19">
        <v>30188133</v>
      </c>
      <c r="E16" s="19">
        <v>30188133</v>
      </c>
      <c r="F16" s="19">
        <v>50188133</v>
      </c>
      <c r="G16" s="19">
        <v>50188133</v>
      </c>
      <c r="H16" s="19">
        <v>50188133</v>
      </c>
      <c r="I16" s="19">
        <v>30188133</v>
      </c>
      <c r="J16" s="19">
        <v>30188133</v>
      </c>
      <c r="K16" s="19">
        <v>30188133</v>
      </c>
      <c r="L16" s="19">
        <v>25188133</v>
      </c>
      <c r="M16" s="19">
        <v>50188133</v>
      </c>
      <c r="N16" s="20">
        <v>58153637</v>
      </c>
      <c r="O16" s="21">
        <v>465256100</v>
      </c>
      <c r="P16" s="19">
        <v>476085200</v>
      </c>
      <c r="Q16" s="22">
        <v>495194600</v>
      </c>
    </row>
    <row r="17" spans="1:17" ht="13.5">
      <c r="A17" s="3" t="s">
        <v>34</v>
      </c>
      <c r="B17" s="2"/>
      <c r="C17" s="19">
        <v>172175082</v>
      </c>
      <c r="D17" s="19">
        <v>187184082</v>
      </c>
      <c r="E17" s="19">
        <v>190575082</v>
      </c>
      <c r="F17" s="19">
        <v>194975082</v>
      </c>
      <c r="G17" s="19">
        <v>199175082</v>
      </c>
      <c r="H17" s="19">
        <v>185273082</v>
      </c>
      <c r="I17" s="19">
        <v>195975082</v>
      </c>
      <c r="J17" s="19">
        <v>200554082</v>
      </c>
      <c r="K17" s="19">
        <v>206175082</v>
      </c>
      <c r="L17" s="19">
        <v>201735082</v>
      </c>
      <c r="M17" s="19">
        <v>200554082</v>
      </c>
      <c r="N17" s="20">
        <v>175898486</v>
      </c>
      <c r="O17" s="21">
        <v>2310249388</v>
      </c>
      <c r="P17" s="19">
        <v>2310731400</v>
      </c>
      <c r="Q17" s="22">
        <v>2466885252</v>
      </c>
    </row>
    <row r="18" spans="1:17" ht="13.5">
      <c r="A18" s="3" t="s">
        <v>35</v>
      </c>
      <c r="B18" s="2"/>
      <c r="C18" s="19">
        <v>127002</v>
      </c>
      <c r="D18" s="19">
        <v>127002</v>
      </c>
      <c r="E18" s="19">
        <v>127002</v>
      </c>
      <c r="F18" s="19">
        <v>127002</v>
      </c>
      <c r="G18" s="19">
        <v>127002</v>
      </c>
      <c r="H18" s="19">
        <v>104905</v>
      </c>
      <c r="I18" s="19">
        <v>104905</v>
      </c>
      <c r="J18" s="19">
        <v>104905</v>
      </c>
      <c r="K18" s="19">
        <v>104905</v>
      </c>
      <c r="L18" s="19">
        <v>104905</v>
      </c>
      <c r="M18" s="19">
        <v>104905</v>
      </c>
      <c r="N18" s="20">
        <v>96881</v>
      </c>
      <c r="O18" s="21">
        <v>1361321</v>
      </c>
      <c r="P18" s="19">
        <v>1420750</v>
      </c>
      <c r="Q18" s="22">
        <v>1487444</v>
      </c>
    </row>
    <row r="19" spans="1:17" ht="13.5">
      <c r="A19" s="1" t="s">
        <v>36</v>
      </c>
      <c r="B19" s="4"/>
      <c r="C19" s="16">
        <f aca="true" t="shared" si="3" ref="C19:Q19">SUM(C20:C23)</f>
        <v>1793500876</v>
      </c>
      <c r="D19" s="16">
        <f t="shared" si="3"/>
        <v>1726141094</v>
      </c>
      <c r="E19" s="16">
        <f t="shared" si="3"/>
        <v>1850392502</v>
      </c>
      <c r="F19" s="16">
        <f t="shared" si="3"/>
        <v>1501019905</v>
      </c>
      <c r="G19" s="16">
        <f t="shared" si="3"/>
        <v>1731612049</v>
      </c>
      <c r="H19" s="16">
        <f t="shared" si="3"/>
        <v>1699804402</v>
      </c>
      <c r="I19" s="16">
        <f t="shared" si="3"/>
        <v>1629257541</v>
      </c>
      <c r="J19" s="16">
        <f t="shared" si="3"/>
        <v>1680028084</v>
      </c>
      <c r="K19" s="16">
        <f t="shared" si="3"/>
        <v>1733256936</v>
      </c>
      <c r="L19" s="16">
        <f>SUM(L20:L23)</f>
        <v>1561995237</v>
      </c>
      <c r="M19" s="16">
        <f>SUM(M20:M23)</f>
        <v>1631824826</v>
      </c>
      <c r="N19" s="27">
        <f t="shared" si="3"/>
        <v>1857750184</v>
      </c>
      <c r="O19" s="28">
        <f t="shared" si="3"/>
        <v>20396583636</v>
      </c>
      <c r="P19" s="16">
        <f t="shared" si="3"/>
        <v>20600531175</v>
      </c>
      <c r="Q19" s="29">
        <f t="shared" si="3"/>
        <v>21626019170</v>
      </c>
    </row>
    <row r="20" spans="1:17" ht="13.5">
      <c r="A20" s="3" t="s">
        <v>37</v>
      </c>
      <c r="B20" s="2"/>
      <c r="C20" s="19">
        <v>1549333523</v>
      </c>
      <c r="D20" s="19">
        <v>1481973741</v>
      </c>
      <c r="E20" s="19">
        <v>1606225149</v>
      </c>
      <c r="F20" s="19">
        <v>1256612805</v>
      </c>
      <c r="G20" s="19">
        <v>1487444696</v>
      </c>
      <c r="H20" s="19">
        <v>1460544979</v>
      </c>
      <c r="I20" s="19">
        <v>1389878244</v>
      </c>
      <c r="J20" s="19">
        <v>1435860731</v>
      </c>
      <c r="K20" s="19">
        <v>1489089583</v>
      </c>
      <c r="L20" s="19">
        <v>1317588137</v>
      </c>
      <c r="M20" s="19">
        <v>1387657473</v>
      </c>
      <c r="N20" s="20">
        <v>1611295529</v>
      </c>
      <c r="O20" s="21">
        <v>17473504590</v>
      </c>
      <c r="P20" s="19">
        <v>17521734790</v>
      </c>
      <c r="Q20" s="22">
        <v>18380552367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244167353</v>
      </c>
      <c r="D23" s="19">
        <v>244167353</v>
      </c>
      <c r="E23" s="19">
        <v>244167353</v>
      </c>
      <c r="F23" s="19">
        <v>244407100</v>
      </c>
      <c r="G23" s="19">
        <v>244167353</v>
      </c>
      <c r="H23" s="19">
        <v>239259423</v>
      </c>
      <c r="I23" s="19">
        <v>239379297</v>
      </c>
      <c r="J23" s="19">
        <v>244167353</v>
      </c>
      <c r="K23" s="19">
        <v>244167353</v>
      </c>
      <c r="L23" s="19">
        <v>244407100</v>
      </c>
      <c r="M23" s="19">
        <v>244167353</v>
      </c>
      <c r="N23" s="20">
        <v>246454655</v>
      </c>
      <c r="O23" s="21">
        <v>2923079046</v>
      </c>
      <c r="P23" s="19">
        <v>3078796385</v>
      </c>
      <c r="Q23" s="22">
        <v>3245466803</v>
      </c>
    </row>
    <row r="24" spans="1:17" ht="13.5">
      <c r="A24" s="1" t="s">
        <v>41</v>
      </c>
      <c r="B24" s="4"/>
      <c r="C24" s="16">
        <v>60956093</v>
      </c>
      <c r="D24" s="16">
        <v>60891885</v>
      </c>
      <c r="E24" s="16">
        <v>60954143</v>
      </c>
      <c r="F24" s="16">
        <v>61142270</v>
      </c>
      <c r="G24" s="16">
        <v>61097532</v>
      </c>
      <c r="H24" s="16">
        <v>61072918</v>
      </c>
      <c r="I24" s="16">
        <v>60952949</v>
      </c>
      <c r="J24" s="16">
        <v>61098784</v>
      </c>
      <c r="K24" s="16">
        <v>61098784</v>
      </c>
      <c r="L24" s="16">
        <v>61098784</v>
      </c>
      <c r="M24" s="16">
        <v>61098784</v>
      </c>
      <c r="N24" s="27">
        <v>63088823</v>
      </c>
      <c r="O24" s="28">
        <v>734551749</v>
      </c>
      <c r="P24" s="16">
        <v>768866668</v>
      </c>
      <c r="Q24" s="29">
        <v>806072687</v>
      </c>
    </row>
    <row r="25" spans="1:17" ht="13.5">
      <c r="A25" s="5" t="s">
        <v>42</v>
      </c>
      <c r="B25" s="6"/>
      <c r="C25" s="41">
        <f aca="true" t="shared" si="4" ref="C25:Q25">+C5+C9+C15+C19+C24</f>
        <v>5891117257</v>
      </c>
      <c r="D25" s="41">
        <f t="shared" si="4"/>
        <v>5887104559</v>
      </c>
      <c r="E25" s="41">
        <f t="shared" si="4"/>
        <v>6151973962</v>
      </c>
      <c r="F25" s="41">
        <f t="shared" si="4"/>
        <v>5690549775</v>
      </c>
      <c r="G25" s="41">
        <f t="shared" si="4"/>
        <v>5928463913</v>
      </c>
      <c r="H25" s="41">
        <f t="shared" si="4"/>
        <v>6018644276</v>
      </c>
      <c r="I25" s="41">
        <f t="shared" si="4"/>
        <v>5917712413</v>
      </c>
      <c r="J25" s="41">
        <f t="shared" si="4"/>
        <v>5933856132</v>
      </c>
      <c r="K25" s="41">
        <f t="shared" si="4"/>
        <v>6038691983</v>
      </c>
      <c r="L25" s="41">
        <f>+L5+L9+L15+L19+L24</f>
        <v>5841972685</v>
      </c>
      <c r="M25" s="41">
        <f>+M5+M9+M15+M19+M24</f>
        <v>5902279273</v>
      </c>
      <c r="N25" s="42">
        <f t="shared" si="4"/>
        <v>6470890847</v>
      </c>
      <c r="O25" s="43">
        <f t="shared" si="4"/>
        <v>71673257075</v>
      </c>
      <c r="P25" s="41">
        <f t="shared" si="4"/>
        <v>75464891974</v>
      </c>
      <c r="Q25" s="44">
        <f t="shared" si="4"/>
        <v>80230158402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2356329013</v>
      </c>
      <c r="D28" s="16">
        <f t="shared" si="5"/>
        <v>2366984056</v>
      </c>
      <c r="E28" s="16">
        <f>SUM(E29:E31)</f>
        <v>2376231004</v>
      </c>
      <c r="F28" s="16">
        <f>SUM(F29:F31)</f>
        <v>2378866721</v>
      </c>
      <c r="G28" s="16">
        <f>SUM(G29:G31)</f>
        <v>2653745512</v>
      </c>
      <c r="H28" s="16">
        <f>SUM(H29:H31)</f>
        <v>2396077392</v>
      </c>
      <c r="I28" s="16">
        <f t="shared" si="5"/>
        <v>2393298092</v>
      </c>
      <c r="J28" s="16">
        <f t="shared" si="5"/>
        <v>2388169501</v>
      </c>
      <c r="K28" s="16">
        <f t="shared" si="5"/>
        <v>2393356641</v>
      </c>
      <c r="L28" s="16">
        <f>SUM(L29:L31)</f>
        <v>2406268725</v>
      </c>
      <c r="M28" s="16">
        <f>SUM(M29:M31)</f>
        <v>2418332033</v>
      </c>
      <c r="N28" s="17">
        <f t="shared" si="5"/>
        <v>3380294033</v>
      </c>
      <c r="O28" s="18">
        <f t="shared" si="5"/>
        <v>29907952723</v>
      </c>
      <c r="P28" s="16">
        <f t="shared" si="5"/>
        <v>31723382678</v>
      </c>
      <c r="Q28" s="17">
        <f t="shared" si="5"/>
        <v>33797727913</v>
      </c>
    </row>
    <row r="29" spans="1:17" ht="13.5">
      <c r="A29" s="3" t="s">
        <v>23</v>
      </c>
      <c r="B29" s="2"/>
      <c r="C29" s="19">
        <v>232061649</v>
      </c>
      <c r="D29" s="19">
        <v>234621111</v>
      </c>
      <c r="E29" s="19">
        <v>234805767</v>
      </c>
      <c r="F29" s="19">
        <v>233963917</v>
      </c>
      <c r="G29" s="19">
        <v>254953242</v>
      </c>
      <c r="H29" s="19">
        <v>240787873</v>
      </c>
      <c r="I29" s="19">
        <v>245300005</v>
      </c>
      <c r="J29" s="19">
        <v>239609958</v>
      </c>
      <c r="K29" s="19">
        <v>241963495</v>
      </c>
      <c r="L29" s="19">
        <v>246808390</v>
      </c>
      <c r="M29" s="19">
        <v>225287371</v>
      </c>
      <c r="N29" s="20">
        <v>386384224</v>
      </c>
      <c r="O29" s="21">
        <v>3016547002</v>
      </c>
      <c r="P29" s="19">
        <v>3160249223</v>
      </c>
      <c r="Q29" s="22">
        <v>3337259885</v>
      </c>
    </row>
    <row r="30" spans="1:17" ht="13.5">
      <c r="A30" s="3" t="s">
        <v>24</v>
      </c>
      <c r="B30" s="2"/>
      <c r="C30" s="23">
        <v>2115863293</v>
      </c>
      <c r="D30" s="23">
        <v>2124147072</v>
      </c>
      <c r="E30" s="23">
        <v>2133039350</v>
      </c>
      <c r="F30" s="23">
        <v>2137255768</v>
      </c>
      <c r="G30" s="23">
        <v>2389951159</v>
      </c>
      <c r="H30" s="23">
        <v>2146854583</v>
      </c>
      <c r="I30" s="23">
        <v>2139028965</v>
      </c>
      <c r="J30" s="23">
        <v>2139943224</v>
      </c>
      <c r="K30" s="23">
        <v>2142810465</v>
      </c>
      <c r="L30" s="23">
        <v>2151020483</v>
      </c>
      <c r="M30" s="23">
        <v>2184602792</v>
      </c>
      <c r="N30" s="24">
        <v>2983053783</v>
      </c>
      <c r="O30" s="25">
        <v>26787570937</v>
      </c>
      <c r="P30" s="23">
        <v>28450004217</v>
      </c>
      <c r="Q30" s="26">
        <v>30340631687</v>
      </c>
    </row>
    <row r="31" spans="1:17" ht="13.5">
      <c r="A31" s="3" t="s">
        <v>25</v>
      </c>
      <c r="B31" s="2"/>
      <c r="C31" s="19">
        <v>8404071</v>
      </c>
      <c r="D31" s="19">
        <v>8215873</v>
      </c>
      <c r="E31" s="19">
        <v>8385887</v>
      </c>
      <c r="F31" s="19">
        <v>7647036</v>
      </c>
      <c r="G31" s="19">
        <v>8841111</v>
      </c>
      <c r="H31" s="19">
        <v>8434936</v>
      </c>
      <c r="I31" s="19">
        <v>8969122</v>
      </c>
      <c r="J31" s="19">
        <v>8616319</v>
      </c>
      <c r="K31" s="19">
        <v>8582681</v>
      </c>
      <c r="L31" s="19">
        <v>8439852</v>
      </c>
      <c r="M31" s="19">
        <v>8441870</v>
      </c>
      <c r="N31" s="20">
        <v>10856026</v>
      </c>
      <c r="O31" s="21">
        <v>103834784</v>
      </c>
      <c r="P31" s="19">
        <v>113129238</v>
      </c>
      <c r="Q31" s="22">
        <v>119836341</v>
      </c>
    </row>
    <row r="32" spans="1:17" ht="13.5">
      <c r="A32" s="1" t="s">
        <v>26</v>
      </c>
      <c r="B32" s="2"/>
      <c r="C32" s="16">
        <f aca="true" t="shared" si="6" ref="C32:Q32">SUM(C33:C37)</f>
        <v>604179643</v>
      </c>
      <c r="D32" s="16">
        <f t="shared" si="6"/>
        <v>610686727</v>
      </c>
      <c r="E32" s="16">
        <f>SUM(E33:E37)</f>
        <v>620266132</v>
      </c>
      <c r="F32" s="16">
        <f>SUM(F33:F37)</f>
        <v>612257683</v>
      </c>
      <c r="G32" s="16">
        <f>SUM(G33:G37)</f>
        <v>879530219</v>
      </c>
      <c r="H32" s="16">
        <f>SUM(H33:H37)</f>
        <v>619088457</v>
      </c>
      <c r="I32" s="16">
        <f t="shared" si="6"/>
        <v>611908873</v>
      </c>
      <c r="J32" s="16">
        <f t="shared" si="6"/>
        <v>613131429</v>
      </c>
      <c r="K32" s="16">
        <f t="shared" si="6"/>
        <v>612209378</v>
      </c>
      <c r="L32" s="16">
        <f>SUM(L33:L37)</f>
        <v>616754839</v>
      </c>
      <c r="M32" s="16">
        <f>SUM(M33:M37)</f>
        <v>633198838</v>
      </c>
      <c r="N32" s="27">
        <f t="shared" si="6"/>
        <v>643245437</v>
      </c>
      <c r="O32" s="28">
        <f t="shared" si="6"/>
        <v>7676457655</v>
      </c>
      <c r="P32" s="16">
        <f t="shared" si="6"/>
        <v>7981905268</v>
      </c>
      <c r="Q32" s="29">
        <f t="shared" si="6"/>
        <v>8388539449</v>
      </c>
    </row>
    <row r="33" spans="1:17" ht="13.5">
      <c r="A33" s="3" t="s">
        <v>27</v>
      </c>
      <c r="B33" s="2"/>
      <c r="C33" s="19">
        <v>91342741</v>
      </c>
      <c r="D33" s="19">
        <v>96850900</v>
      </c>
      <c r="E33" s="19">
        <v>105668321</v>
      </c>
      <c r="F33" s="19">
        <v>101649578</v>
      </c>
      <c r="G33" s="19">
        <v>129299668</v>
      </c>
      <c r="H33" s="19">
        <v>106445846</v>
      </c>
      <c r="I33" s="19">
        <v>101508224</v>
      </c>
      <c r="J33" s="19">
        <v>101871501</v>
      </c>
      <c r="K33" s="19">
        <v>100914596</v>
      </c>
      <c r="L33" s="19">
        <v>105760590</v>
      </c>
      <c r="M33" s="19">
        <v>104338251</v>
      </c>
      <c r="N33" s="20">
        <v>151859753</v>
      </c>
      <c r="O33" s="21">
        <v>1297509969</v>
      </c>
      <c r="P33" s="19">
        <v>1356607899</v>
      </c>
      <c r="Q33" s="22">
        <v>1413545238</v>
      </c>
    </row>
    <row r="34" spans="1:17" ht="13.5">
      <c r="A34" s="3" t="s">
        <v>28</v>
      </c>
      <c r="B34" s="2"/>
      <c r="C34" s="19">
        <v>30813223</v>
      </c>
      <c r="D34" s="19">
        <v>30846351</v>
      </c>
      <c r="E34" s="19">
        <v>30849411</v>
      </c>
      <c r="F34" s="19">
        <v>30852603</v>
      </c>
      <c r="G34" s="19">
        <v>32240326</v>
      </c>
      <c r="H34" s="19">
        <v>30972048</v>
      </c>
      <c r="I34" s="19">
        <v>30972048</v>
      </c>
      <c r="J34" s="19">
        <v>30972048</v>
      </c>
      <c r="K34" s="19">
        <v>30972048</v>
      </c>
      <c r="L34" s="19">
        <v>30972048</v>
      </c>
      <c r="M34" s="19">
        <v>30972048</v>
      </c>
      <c r="N34" s="20">
        <v>19406953</v>
      </c>
      <c r="O34" s="21">
        <v>360841155</v>
      </c>
      <c r="P34" s="19">
        <v>377538814</v>
      </c>
      <c r="Q34" s="22">
        <v>393766223</v>
      </c>
    </row>
    <row r="35" spans="1:17" ht="13.5">
      <c r="A35" s="3" t="s">
        <v>29</v>
      </c>
      <c r="B35" s="2"/>
      <c r="C35" s="19">
        <v>249486873</v>
      </c>
      <c r="D35" s="19">
        <v>249486873</v>
      </c>
      <c r="E35" s="19">
        <v>249486873</v>
      </c>
      <c r="F35" s="19">
        <v>249486873</v>
      </c>
      <c r="G35" s="19">
        <v>436443805</v>
      </c>
      <c r="H35" s="19">
        <v>249865913</v>
      </c>
      <c r="I35" s="19">
        <v>249865913</v>
      </c>
      <c r="J35" s="19">
        <v>249486873</v>
      </c>
      <c r="K35" s="19">
        <v>249486873</v>
      </c>
      <c r="L35" s="19">
        <v>249486873</v>
      </c>
      <c r="M35" s="19">
        <v>249107831</v>
      </c>
      <c r="N35" s="20">
        <v>252697427</v>
      </c>
      <c r="O35" s="21">
        <v>3184389000</v>
      </c>
      <c r="P35" s="19">
        <v>3290784000</v>
      </c>
      <c r="Q35" s="22">
        <v>3485535000</v>
      </c>
    </row>
    <row r="36" spans="1:17" ht="13.5">
      <c r="A36" s="3" t="s">
        <v>30</v>
      </c>
      <c r="B36" s="2"/>
      <c r="C36" s="19">
        <v>156696869</v>
      </c>
      <c r="D36" s="19">
        <v>157662666</v>
      </c>
      <c r="E36" s="19">
        <v>158421590</v>
      </c>
      <c r="F36" s="19">
        <v>154428692</v>
      </c>
      <c r="G36" s="19">
        <v>169386972</v>
      </c>
      <c r="H36" s="19">
        <v>155489792</v>
      </c>
      <c r="I36" s="19">
        <v>153247830</v>
      </c>
      <c r="J36" s="19">
        <v>154961070</v>
      </c>
      <c r="K36" s="19">
        <v>154995924</v>
      </c>
      <c r="L36" s="19">
        <v>154695391</v>
      </c>
      <c r="M36" s="19">
        <v>173412099</v>
      </c>
      <c r="N36" s="20">
        <v>157621636</v>
      </c>
      <c r="O36" s="21">
        <v>1901020531</v>
      </c>
      <c r="P36" s="19">
        <v>1967114555</v>
      </c>
      <c r="Q36" s="22">
        <v>2044672988</v>
      </c>
    </row>
    <row r="37" spans="1:17" ht="13.5">
      <c r="A37" s="3" t="s">
        <v>31</v>
      </c>
      <c r="B37" s="2"/>
      <c r="C37" s="23">
        <v>75839937</v>
      </c>
      <c r="D37" s="23">
        <v>75839937</v>
      </c>
      <c r="E37" s="23">
        <v>75839937</v>
      </c>
      <c r="F37" s="23">
        <v>75839937</v>
      </c>
      <c r="G37" s="23">
        <v>112159448</v>
      </c>
      <c r="H37" s="23">
        <v>76314858</v>
      </c>
      <c r="I37" s="23">
        <v>76314858</v>
      </c>
      <c r="J37" s="23">
        <v>75839937</v>
      </c>
      <c r="K37" s="23">
        <v>75839937</v>
      </c>
      <c r="L37" s="23">
        <v>75839937</v>
      </c>
      <c r="M37" s="23">
        <v>75368609</v>
      </c>
      <c r="N37" s="24">
        <v>61659668</v>
      </c>
      <c r="O37" s="25">
        <v>932697000</v>
      </c>
      <c r="P37" s="23">
        <v>989860000</v>
      </c>
      <c r="Q37" s="26">
        <v>1051020000</v>
      </c>
    </row>
    <row r="38" spans="1:17" ht="13.5">
      <c r="A38" s="1" t="s">
        <v>32</v>
      </c>
      <c r="B38" s="4"/>
      <c r="C38" s="16">
        <f aca="true" t="shared" si="7" ref="C38:Q38">SUM(C39:C41)</f>
        <v>375402937</v>
      </c>
      <c r="D38" s="16">
        <f t="shared" si="7"/>
        <v>378106082</v>
      </c>
      <c r="E38" s="16">
        <f>SUM(E39:E41)</f>
        <v>387109953</v>
      </c>
      <c r="F38" s="16">
        <f>SUM(F39:F41)</f>
        <v>379417588</v>
      </c>
      <c r="G38" s="16">
        <f>SUM(G39:G41)</f>
        <v>423662748</v>
      </c>
      <c r="H38" s="16">
        <f>SUM(H39:H41)</f>
        <v>385165224</v>
      </c>
      <c r="I38" s="16">
        <f t="shared" si="7"/>
        <v>386396311</v>
      </c>
      <c r="J38" s="16">
        <f t="shared" si="7"/>
        <v>382605541</v>
      </c>
      <c r="K38" s="16">
        <f t="shared" si="7"/>
        <v>383115173</v>
      </c>
      <c r="L38" s="16">
        <f>SUM(L39:L41)</f>
        <v>393691914</v>
      </c>
      <c r="M38" s="16">
        <f>SUM(M39:M41)</f>
        <v>387198159</v>
      </c>
      <c r="N38" s="27">
        <f t="shared" si="7"/>
        <v>400043712</v>
      </c>
      <c r="O38" s="28">
        <f t="shared" si="7"/>
        <v>4661915342</v>
      </c>
      <c r="P38" s="16">
        <f t="shared" si="7"/>
        <v>5053044911</v>
      </c>
      <c r="Q38" s="29">
        <f t="shared" si="7"/>
        <v>5044162313</v>
      </c>
    </row>
    <row r="39" spans="1:17" ht="13.5">
      <c r="A39" s="3" t="s">
        <v>33</v>
      </c>
      <c r="B39" s="2"/>
      <c r="C39" s="19">
        <v>77135013</v>
      </c>
      <c r="D39" s="19">
        <v>77610015</v>
      </c>
      <c r="E39" s="19">
        <v>77114169</v>
      </c>
      <c r="F39" s="19">
        <v>76048555</v>
      </c>
      <c r="G39" s="19">
        <v>101118374</v>
      </c>
      <c r="H39" s="19">
        <v>79273980</v>
      </c>
      <c r="I39" s="19">
        <v>80412347</v>
      </c>
      <c r="J39" s="19">
        <v>76444097</v>
      </c>
      <c r="K39" s="19">
        <v>76545145</v>
      </c>
      <c r="L39" s="19">
        <v>80657865</v>
      </c>
      <c r="M39" s="19">
        <v>76640053</v>
      </c>
      <c r="N39" s="20">
        <v>106971668</v>
      </c>
      <c r="O39" s="21">
        <v>985971281</v>
      </c>
      <c r="P39" s="19">
        <v>1048449945</v>
      </c>
      <c r="Q39" s="22">
        <v>1121480671</v>
      </c>
    </row>
    <row r="40" spans="1:17" ht="13.5">
      <c r="A40" s="3" t="s">
        <v>34</v>
      </c>
      <c r="B40" s="2"/>
      <c r="C40" s="19">
        <v>279689729</v>
      </c>
      <c r="D40" s="19">
        <v>281225493</v>
      </c>
      <c r="E40" s="19">
        <v>282279904</v>
      </c>
      <c r="F40" s="19">
        <v>282362126</v>
      </c>
      <c r="G40" s="19">
        <v>293426911</v>
      </c>
      <c r="H40" s="19">
        <v>283684725</v>
      </c>
      <c r="I40" s="19">
        <v>284019959</v>
      </c>
      <c r="J40" s="19">
        <v>284261578</v>
      </c>
      <c r="K40" s="19">
        <v>284501939</v>
      </c>
      <c r="L40" s="19">
        <v>291143379</v>
      </c>
      <c r="M40" s="19">
        <v>288613306</v>
      </c>
      <c r="N40" s="20">
        <v>274071230</v>
      </c>
      <c r="O40" s="21">
        <v>3409280279</v>
      </c>
      <c r="P40" s="19">
        <v>3722041346</v>
      </c>
      <c r="Q40" s="22">
        <v>3623273118</v>
      </c>
    </row>
    <row r="41" spans="1:17" ht="13.5">
      <c r="A41" s="3" t="s">
        <v>35</v>
      </c>
      <c r="B41" s="2"/>
      <c r="C41" s="19">
        <v>18578195</v>
      </c>
      <c r="D41" s="19">
        <v>19270574</v>
      </c>
      <c r="E41" s="19">
        <v>27715880</v>
      </c>
      <c r="F41" s="19">
        <v>21006907</v>
      </c>
      <c r="G41" s="19">
        <v>29117463</v>
      </c>
      <c r="H41" s="19">
        <v>22206519</v>
      </c>
      <c r="I41" s="19">
        <v>21964005</v>
      </c>
      <c r="J41" s="19">
        <v>21899866</v>
      </c>
      <c r="K41" s="19">
        <v>22068089</v>
      </c>
      <c r="L41" s="19">
        <v>21890670</v>
      </c>
      <c r="M41" s="19">
        <v>21944800</v>
      </c>
      <c r="N41" s="20">
        <v>19000814</v>
      </c>
      <c r="O41" s="21">
        <v>266663782</v>
      </c>
      <c r="P41" s="19">
        <v>282553620</v>
      </c>
      <c r="Q41" s="22">
        <v>299408524</v>
      </c>
    </row>
    <row r="42" spans="1:17" ht="13.5">
      <c r="A42" s="1" t="s">
        <v>36</v>
      </c>
      <c r="B42" s="4"/>
      <c r="C42" s="16">
        <f aca="true" t="shared" si="8" ref="C42:Q42">SUM(C43:C46)</f>
        <v>2869581737</v>
      </c>
      <c r="D42" s="16">
        <f t="shared" si="8"/>
        <v>2684422063</v>
      </c>
      <c r="E42" s="16">
        <f>SUM(E43:E46)</f>
        <v>2175017483</v>
      </c>
      <c r="F42" s="16">
        <f>SUM(F43:F46)</f>
        <v>2038413665</v>
      </c>
      <c r="G42" s="16">
        <f>SUM(G43:G46)</f>
        <v>2054249860</v>
      </c>
      <c r="H42" s="16">
        <f>SUM(H43:H46)</f>
        <v>1983197427</v>
      </c>
      <c r="I42" s="16">
        <f t="shared" si="8"/>
        <v>1937451825</v>
      </c>
      <c r="J42" s="16">
        <f t="shared" si="8"/>
        <v>1986060876</v>
      </c>
      <c r="K42" s="16">
        <f t="shared" si="8"/>
        <v>1970814801</v>
      </c>
      <c r="L42" s="16">
        <f>SUM(L43:L46)</f>
        <v>1923707919</v>
      </c>
      <c r="M42" s="16">
        <f>SUM(M43:M46)</f>
        <v>2009015722</v>
      </c>
      <c r="N42" s="27">
        <f t="shared" si="8"/>
        <v>2599479565</v>
      </c>
      <c r="O42" s="28">
        <f t="shared" si="8"/>
        <v>26231412943</v>
      </c>
      <c r="P42" s="16">
        <f t="shared" si="8"/>
        <v>26425677012</v>
      </c>
      <c r="Q42" s="29">
        <f t="shared" si="8"/>
        <v>27655253221</v>
      </c>
    </row>
    <row r="43" spans="1:17" ht="13.5">
      <c r="A43" s="3" t="s">
        <v>37</v>
      </c>
      <c r="B43" s="2"/>
      <c r="C43" s="19">
        <v>1975320226</v>
      </c>
      <c r="D43" s="19">
        <v>1787547629</v>
      </c>
      <c r="E43" s="19">
        <v>1275412492</v>
      </c>
      <c r="F43" s="19">
        <v>1126930047</v>
      </c>
      <c r="G43" s="19">
        <v>1121004891</v>
      </c>
      <c r="H43" s="19">
        <v>1062144257</v>
      </c>
      <c r="I43" s="19">
        <v>1036215754</v>
      </c>
      <c r="J43" s="19">
        <v>1085009852</v>
      </c>
      <c r="K43" s="19">
        <v>1071033462</v>
      </c>
      <c r="L43" s="19">
        <v>1020918344</v>
      </c>
      <c r="M43" s="19">
        <v>1107017306</v>
      </c>
      <c r="N43" s="20">
        <v>1914502262</v>
      </c>
      <c r="O43" s="21">
        <v>15583056522</v>
      </c>
      <c r="P43" s="19">
        <v>15129235025</v>
      </c>
      <c r="Q43" s="22">
        <v>15668720141</v>
      </c>
    </row>
    <row r="44" spans="1:17" ht="13.5">
      <c r="A44" s="3" t="s">
        <v>38</v>
      </c>
      <c r="B44" s="2"/>
      <c r="C44" s="19">
        <v>633699018</v>
      </c>
      <c r="D44" s="19">
        <v>633699018</v>
      </c>
      <c r="E44" s="19">
        <v>633699018</v>
      </c>
      <c r="F44" s="19">
        <v>633699018</v>
      </c>
      <c r="G44" s="19">
        <v>660158343</v>
      </c>
      <c r="H44" s="19">
        <v>644792349</v>
      </c>
      <c r="I44" s="19">
        <v>633699018</v>
      </c>
      <c r="J44" s="19">
        <v>633699018</v>
      </c>
      <c r="K44" s="19">
        <v>633699018</v>
      </c>
      <c r="L44" s="19">
        <v>633699018</v>
      </c>
      <c r="M44" s="19">
        <v>633699018</v>
      </c>
      <c r="N44" s="20">
        <v>633698927</v>
      </c>
      <c r="O44" s="21">
        <v>7641940781</v>
      </c>
      <c r="P44" s="19">
        <v>8131388009</v>
      </c>
      <c r="Q44" s="22">
        <v>8653042123</v>
      </c>
    </row>
    <row r="45" spans="1:17" ht="13.5">
      <c r="A45" s="3" t="s">
        <v>39</v>
      </c>
      <c r="B45" s="2"/>
      <c r="C45" s="23">
        <v>54970100</v>
      </c>
      <c r="D45" s="23">
        <v>54970100</v>
      </c>
      <c r="E45" s="23">
        <v>54970100</v>
      </c>
      <c r="F45" s="23">
        <v>54970100</v>
      </c>
      <c r="G45" s="23">
        <v>63734916</v>
      </c>
      <c r="H45" s="23">
        <v>67879963</v>
      </c>
      <c r="I45" s="23">
        <v>54970100</v>
      </c>
      <c r="J45" s="23">
        <v>54970100</v>
      </c>
      <c r="K45" s="23">
        <v>54970100</v>
      </c>
      <c r="L45" s="23">
        <v>54970100</v>
      </c>
      <c r="M45" s="23">
        <v>54970100</v>
      </c>
      <c r="N45" s="24">
        <v>-41998108</v>
      </c>
      <c r="O45" s="25">
        <v>584347671</v>
      </c>
      <c r="P45" s="23">
        <v>614669647</v>
      </c>
      <c r="Q45" s="26">
        <v>646963648</v>
      </c>
    </row>
    <row r="46" spans="1:17" ht="13.5">
      <c r="A46" s="3" t="s">
        <v>40</v>
      </c>
      <c r="B46" s="2"/>
      <c r="C46" s="19">
        <v>205592393</v>
      </c>
      <c r="D46" s="19">
        <v>208205316</v>
      </c>
      <c r="E46" s="19">
        <v>210935873</v>
      </c>
      <c r="F46" s="19">
        <v>222814500</v>
      </c>
      <c r="G46" s="19">
        <v>209351710</v>
      </c>
      <c r="H46" s="19">
        <v>208380858</v>
      </c>
      <c r="I46" s="19">
        <v>212566953</v>
      </c>
      <c r="J46" s="19">
        <v>212381906</v>
      </c>
      <c r="K46" s="19">
        <v>211112221</v>
      </c>
      <c r="L46" s="19">
        <v>214120457</v>
      </c>
      <c r="M46" s="19">
        <v>213329298</v>
      </c>
      <c r="N46" s="20">
        <v>93276484</v>
      </c>
      <c r="O46" s="21">
        <v>2422067969</v>
      </c>
      <c r="P46" s="19">
        <v>2550384331</v>
      </c>
      <c r="Q46" s="22">
        <v>2686527309</v>
      </c>
    </row>
    <row r="47" spans="1:17" ht="13.5">
      <c r="A47" s="1" t="s">
        <v>41</v>
      </c>
      <c r="B47" s="4"/>
      <c r="C47" s="16">
        <v>41417495</v>
      </c>
      <c r="D47" s="16">
        <v>41103766</v>
      </c>
      <c r="E47" s="16">
        <v>40930693</v>
      </c>
      <c r="F47" s="16">
        <v>40407727</v>
      </c>
      <c r="G47" s="16">
        <v>58491404</v>
      </c>
      <c r="H47" s="16">
        <v>40600519</v>
      </c>
      <c r="I47" s="16">
        <v>42300118</v>
      </c>
      <c r="J47" s="16">
        <v>41064159</v>
      </c>
      <c r="K47" s="16">
        <v>41064159</v>
      </c>
      <c r="L47" s="16">
        <v>41064159</v>
      </c>
      <c r="M47" s="16">
        <v>41064159</v>
      </c>
      <c r="N47" s="27">
        <v>51164766</v>
      </c>
      <c r="O47" s="28">
        <v>520673124</v>
      </c>
      <c r="P47" s="16">
        <v>699391132</v>
      </c>
      <c r="Q47" s="29">
        <v>761438554</v>
      </c>
    </row>
    <row r="48" spans="1:17" ht="13.5">
      <c r="A48" s="5" t="s">
        <v>44</v>
      </c>
      <c r="B48" s="6"/>
      <c r="C48" s="41">
        <f aca="true" t="shared" si="9" ref="C48:Q48">+C28+C32+C38+C42+C47</f>
        <v>6246910825</v>
      </c>
      <c r="D48" s="41">
        <f t="shared" si="9"/>
        <v>6081302694</v>
      </c>
      <c r="E48" s="41">
        <f>+E28+E32+E38+E42+E47</f>
        <v>5599555265</v>
      </c>
      <c r="F48" s="41">
        <f>+F28+F32+F38+F42+F47</f>
        <v>5449363384</v>
      </c>
      <c r="G48" s="41">
        <f>+G28+G32+G38+G42+G47</f>
        <v>6069679743</v>
      </c>
      <c r="H48" s="41">
        <f>+H28+H32+H38+H42+H47</f>
        <v>5424129019</v>
      </c>
      <c r="I48" s="41">
        <f t="shared" si="9"/>
        <v>5371355219</v>
      </c>
      <c r="J48" s="41">
        <f t="shared" si="9"/>
        <v>5411031506</v>
      </c>
      <c r="K48" s="41">
        <f t="shared" si="9"/>
        <v>5400560152</v>
      </c>
      <c r="L48" s="41">
        <f>+L28+L32+L38+L42+L47</f>
        <v>5381487556</v>
      </c>
      <c r="M48" s="41">
        <f>+M28+M32+M38+M42+M47</f>
        <v>5488808911</v>
      </c>
      <c r="N48" s="42">
        <f t="shared" si="9"/>
        <v>7074227513</v>
      </c>
      <c r="O48" s="43">
        <f t="shared" si="9"/>
        <v>68998411787</v>
      </c>
      <c r="P48" s="41">
        <f t="shared" si="9"/>
        <v>71883401001</v>
      </c>
      <c r="Q48" s="44">
        <f t="shared" si="9"/>
        <v>75647121450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-355793568</v>
      </c>
      <c r="D49" s="45">
        <f t="shared" si="10"/>
        <v>-194198135</v>
      </c>
      <c r="E49" s="45">
        <f t="shared" si="10"/>
        <v>552418697</v>
      </c>
      <c r="F49" s="45">
        <f t="shared" si="10"/>
        <v>241186391</v>
      </c>
      <c r="G49" s="45">
        <f t="shared" si="10"/>
        <v>-141215830</v>
      </c>
      <c r="H49" s="45">
        <f t="shared" si="10"/>
        <v>594515257</v>
      </c>
      <c r="I49" s="45">
        <f t="shared" si="10"/>
        <v>546357194</v>
      </c>
      <c r="J49" s="45">
        <f t="shared" si="10"/>
        <v>522824626</v>
      </c>
      <c r="K49" s="45">
        <f t="shared" si="10"/>
        <v>638131831</v>
      </c>
      <c r="L49" s="45">
        <f>+L25-L48</f>
        <v>460485129</v>
      </c>
      <c r="M49" s="45">
        <f>+M25-M48</f>
        <v>413470362</v>
      </c>
      <c r="N49" s="46">
        <f t="shared" si="10"/>
        <v>-603336666</v>
      </c>
      <c r="O49" s="47">
        <f t="shared" si="10"/>
        <v>2674845288</v>
      </c>
      <c r="P49" s="45">
        <f t="shared" si="10"/>
        <v>3581490973</v>
      </c>
      <c r="Q49" s="48">
        <f t="shared" si="10"/>
        <v>4583036952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1950574488</v>
      </c>
      <c r="D5" s="16">
        <f t="shared" si="0"/>
        <v>1273090450</v>
      </c>
      <c r="E5" s="16">
        <f t="shared" si="0"/>
        <v>717436926</v>
      </c>
      <c r="F5" s="16">
        <f t="shared" si="0"/>
        <v>780987611</v>
      </c>
      <c r="G5" s="16">
        <f t="shared" si="0"/>
        <v>745901255</v>
      </c>
      <c r="H5" s="16">
        <f t="shared" si="0"/>
        <v>2060301791</v>
      </c>
      <c r="I5" s="16">
        <f t="shared" si="0"/>
        <v>858035157</v>
      </c>
      <c r="J5" s="16">
        <f t="shared" si="0"/>
        <v>813312654</v>
      </c>
      <c r="K5" s="16">
        <f t="shared" si="0"/>
        <v>2007498652</v>
      </c>
      <c r="L5" s="16">
        <f>SUM(L6:L8)</f>
        <v>755162350</v>
      </c>
      <c r="M5" s="16">
        <f>SUM(M6:M8)</f>
        <v>772599785</v>
      </c>
      <c r="N5" s="17">
        <f t="shared" si="0"/>
        <v>832800069</v>
      </c>
      <c r="O5" s="18">
        <f t="shared" si="0"/>
        <v>13567701131</v>
      </c>
      <c r="P5" s="16">
        <f t="shared" si="0"/>
        <v>14423095063</v>
      </c>
      <c r="Q5" s="17">
        <f t="shared" si="0"/>
        <v>15207339140</v>
      </c>
    </row>
    <row r="6" spans="1:17" ht="13.5">
      <c r="A6" s="3" t="s">
        <v>23</v>
      </c>
      <c r="B6" s="2"/>
      <c r="C6" s="19">
        <v>202515</v>
      </c>
      <c r="D6" s="19">
        <v>256129</v>
      </c>
      <c r="E6" s="19">
        <v>573815</v>
      </c>
      <c r="F6" s="19">
        <v>1259000</v>
      </c>
      <c r="G6" s="19">
        <v>2247528</v>
      </c>
      <c r="H6" s="19">
        <v>3333235</v>
      </c>
      <c r="I6" s="19">
        <v>3756563</v>
      </c>
      <c r="J6" s="19">
        <v>4152264</v>
      </c>
      <c r="K6" s="19">
        <v>4720678</v>
      </c>
      <c r="L6" s="19">
        <v>6076684</v>
      </c>
      <c r="M6" s="19">
        <v>8656692</v>
      </c>
      <c r="N6" s="20">
        <v>16581336</v>
      </c>
      <c r="O6" s="21">
        <v>51816437</v>
      </c>
      <c r="P6" s="19">
        <v>52457687</v>
      </c>
      <c r="Q6" s="22">
        <v>55333437</v>
      </c>
    </row>
    <row r="7" spans="1:17" ht="13.5">
      <c r="A7" s="3" t="s">
        <v>24</v>
      </c>
      <c r="B7" s="2"/>
      <c r="C7" s="23">
        <v>1943767974</v>
      </c>
      <c r="D7" s="23">
        <v>1266230322</v>
      </c>
      <c r="E7" s="23">
        <v>710259112</v>
      </c>
      <c r="F7" s="23">
        <v>773124612</v>
      </c>
      <c r="G7" s="23">
        <v>737049728</v>
      </c>
      <c r="H7" s="23">
        <v>2050364557</v>
      </c>
      <c r="I7" s="23">
        <v>847674595</v>
      </c>
      <c r="J7" s="23">
        <v>802556391</v>
      </c>
      <c r="K7" s="23">
        <v>1996173975</v>
      </c>
      <c r="L7" s="23">
        <v>742481667</v>
      </c>
      <c r="M7" s="23">
        <v>757339094</v>
      </c>
      <c r="N7" s="24">
        <v>809614734</v>
      </c>
      <c r="O7" s="25">
        <v>13436636706</v>
      </c>
      <c r="P7" s="23">
        <v>14287743984</v>
      </c>
      <c r="Q7" s="26">
        <v>15065299221</v>
      </c>
    </row>
    <row r="8" spans="1:17" ht="13.5">
      <c r="A8" s="3" t="s">
        <v>25</v>
      </c>
      <c r="B8" s="2"/>
      <c r="C8" s="19">
        <v>6603999</v>
      </c>
      <c r="D8" s="19">
        <v>6603999</v>
      </c>
      <c r="E8" s="19">
        <v>6603999</v>
      </c>
      <c r="F8" s="19">
        <v>6603999</v>
      </c>
      <c r="G8" s="19">
        <v>6603999</v>
      </c>
      <c r="H8" s="19">
        <v>6603999</v>
      </c>
      <c r="I8" s="19">
        <v>6603999</v>
      </c>
      <c r="J8" s="19">
        <v>6603999</v>
      </c>
      <c r="K8" s="19">
        <v>6603999</v>
      </c>
      <c r="L8" s="19">
        <v>6603999</v>
      </c>
      <c r="M8" s="19">
        <v>6603999</v>
      </c>
      <c r="N8" s="20">
        <v>6603999</v>
      </c>
      <c r="O8" s="21">
        <v>79247988</v>
      </c>
      <c r="P8" s="19">
        <v>82893392</v>
      </c>
      <c r="Q8" s="22">
        <v>86706482</v>
      </c>
    </row>
    <row r="9" spans="1:17" ht="13.5">
      <c r="A9" s="1" t="s">
        <v>26</v>
      </c>
      <c r="B9" s="2"/>
      <c r="C9" s="16">
        <f aca="true" t="shared" si="1" ref="C9:Q9">SUM(C10:C14)</f>
        <v>129890092</v>
      </c>
      <c r="D9" s="16">
        <f t="shared" si="1"/>
        <v>114295019</v>
      </c>
      <c r="E9" s="16">
        <f t="shared" si="1"/>
        <v>97986006</v>
      </c>
      <c r="F9" s="16">
        <f t="shared" si="1"/>
        <v>130109569</v>
      </c>
      <c r="G9" s="16">
        <f t="shared" si="1"/>
        <v>114648528</v>
      </c>
      <c r="H9" s="16">
        <f t="shared" si="1"/>
        <v>159780951</v>
      </c>
      <c r="I9" s="16">
        <f t="shared" si="1"/>
        <v>121345176</v>
      </c>
      <c r="J9" s="16">
        <f t="shared" si="1"/>
        <v>113975114</v>
      </c>
      <c r="K9" s="16">
        <f t="shared" si="1"/>
        <v>120349277</v>
      </c>
      <c r="L9" s="16">
        <f>SUM(L10:L14)</f>
        <v>105813458</v>
      </c>
      <c r="M9" s="16">
        <f>SUM(M10:M14)</f>
        <v>126967585</v>
      </c>
      <c r="N9" s="27">
        <f t="shared" si="1"/>
        <v>101822729</v>
      </c>
      <c r="O9" s="28">
        <f t="shared" si="1"/>
        <v>1436983429</v>
      </c>
      <c r="P9" s="16">
        <f t="shared" si="1"/>
        <v>1300122365</v>
      </c>
      <c r="Q9" s="29">
        <f t="shared" si="1"/>
        <v>1288546086</v>
      </c>
    </row>
    <row r="10" spans="1:17" ht="13.5">
      <c r="A10" s="3" t="s">
        <v>27</v>
      </c>
      <c r="B10" s="2"/>
      <c r="C10" s="19">
        <v>3256610</v>
      </c>
      <c r="D10" s="19">
        <v>3324360</v>
      </c>
      <c r="E10" s="19">
        <v>256610</v>
      </c>
      <c r="F10" s="19">
        <v>256610</v>
      </c>
      <c r="G10" s="19">
        <v>8778560</v>
      </c>
      <c r="H10" s="19">
        <v>256610</v>
      </c>
      <c r="I10" s="19">
        <v>256610</v>
      </c>
      <c r="J10" s="19">
        <v>3937910</v>
      </c>
      <c r="K10" s="19">
        <v>256610</v>
      </c>
      <c r="L10" s="19">
        <v>256610</v>
      </c>
      <c r="M10" s="19">
        <v>15651015</v>
      </c>
      <c r="N10" s="20">
        <v>256610</v>
      </c>
      <c r="O10" s="21">
        <v>36744731</v>
      </c>
      <c r="P10" s="19">
        <v>30823095</v>
      </c>
      <c r="Q10" s="22">
        <v>32211518</v>
      </c>
    </row>
    <row r="11" spans="1:17" ht="13.5">
      <c r="A11" s="3" t="s">
        <v>28</v>
      </c>
      <c r="B11" s="2"/>
      <c r="C11" s="19">
        <v>1036629</v>
      </c>
      <c r="D11" s="19">
        <v>1036629</v>
      </c>
      <c r="E11" s="19">
        <v>1036629</v>
      </c>
      <c r="F11" s="19">
        <v>1036629</v>
      </c>
      <c r="G11" s="19">
        <v>1036629</v>
      </c>
      <c r="H11" s="19">
        <v>1036629</v>
      </c>
      <c r="I11" s="19">
        <v>1036629</v>
      </c>
      <c r="J11" s="19">
        <v>1036629</v>
      </c>
      <c r="K11" s="19">
        <v>1036629</v>
      </c>
      <c r="L11" s="19">
        <v>1036629</v>
      </c>
      <c r="M11" s="19">
        <v>10588846</v>
      </c>
      <c r="N11" s="20">
        <v>1036629</v>
      </c>
      <c r="O11" s="21">
        <v>21991698</v>
      </c>
      <c r="P11" s="19">
        <v>23003284</v>
      </c>
      <c r="Q11" s="22">
        <v>24061403</v>
      </c>
    </row>
    <row r="12" spans="1:17" ht="13.5">
      <c r="A12" s="3" t="s">
        <v>29</v>
      </c>
      <c r="B12" s="2"/>
      <c r="C12" s="19">
        <v>11406628</v>
      </c>
      <c r="D12" s="19">
        <v>26640013</v>
      </c>
      <c r="E12" s="19">
        <v>26819585</v>
      </c>
      <c r="F12" s="19">
        <v>26638908</v>
      </c>
      <c r="G12" s="19">
        <v>26638908</v>
      </c>
      <c r="H12" s="19">
        <v>26820081</v>
      </c>
      <c r="I12" s="19">
        <v>26638908</v>
      </c>
      <c r="J12" s="19">
        <v>26638908</v>
      </c>
      <c r="K12" s="19">
        <v>26819585</v>
      </c>
      <c r="L12" s="19">
        <v>26638908</v>
      </c>
      <c r="M12" s="19">
        <v>26988949</v>
      </c>
      <c r="N12" s="20">
        <v>42051872</v>
      </c>
      <c r="O12" s="21">
        <v>320741260</v>
      </c>
      <c r="P12" s="19">
        <v>335477627</v>
      </c>
      <c r="Q12" s="22">
        <v>350891866</v>
      </c>
    </row>
    <row r="13" spans="1:17" ht="13.5">
      <c r="A13" s="3" t="s">
        <v>30</v>
      </c>
      <c r="B13" s="2"/>
      <c r="C13" s="19">
        <v>76491831</v>
      </c>
      <c r="D13" s="19">
        <v>82255217</v>
      </c>
      <c r="E13" s="19">
        <v>68783449</v>
      </c>
      <c r="F13" s="19">
        <v>74796228</v>
      </c>
      <c r="G13" s="19">
        <v>77155631</v>
      </c>
      <c r="H13" s="19">
        <v>130577898</v>
      </c>
      <c r="I13" s="19">
        <v>75642635</v>
      </c>
      <c r="J13" s="19">
        <v>81322867</v>
      </c>
      <c r="K13" s="19">
        <v>91146720</v>
      </c>
      <c r="L13" s="19">
        <v>76646317</v>
      </c>
      <c r="M13" s="19">
        <v>72699975</v>
      </c>
      <c r="N13" s="20">
        <v>57353454</v>
      </c>
      <c r="O13" s="21">
        <v>964872189</v>
      </c>
      <c r="P13" s="19">
        <v>813474353</v>
      </c>
      <c r="Q13" s="22">
        <v>778051389</v>
      </c>
    </row>
    <row r="14" spans="1:17" ht="13.5">
      <c r="A14" s="3" t="s">
        <v>31</v>
      </c>
      <c r="B14" s="2"/>
      <c r="C14" s="23">
        <v>37698394</v>
      </c>
      <c r="D14" s="23">
        <v>1038800</v>
      </c>
      <c r="E14" s="23">
        <v>1089733</v>
      </c>
      <c r="F14" s="23">
        <v>27381194</v>
      </c>
      <c r="G14" s="23">
        <v>1038800</v>
      </c>
      <c r="H14" s="23">
        <v>1089733</v>
      </c>
      <c r="I14" s="23">
        <v>17770394</v>
      </c>
      <c r="J14" s="23">
        <v>1038800</v>
      </c>
      <c r="K14" s="23">
        <v>1089733</v>
      </c>
      <c r="L14" s="23">
        <v>1234994</v>
      </c>
      <c r="M14" s="23">
        <v>1038800</v>
      </c>
      <c r="N14" s="24">
        <v>1124164</v>
      </c>
      <c r="O14" s="25">
        <v>92633551</v>
      </c>
      <c r="P14" s="23">
        <v>97344006</v>
      </c>
      <c r="Q14" s="26">
        <v>103329910</v>
      </c>
    </row>
    <row r="15" spans="1:17" ht="13.5">
      <c r="A15" s="1" t="s">
        <v>32</v>
      </c>
      <c r="B15" s="4"/>
      <c r="C15" s="16">
        <f aca="true" t="shared" si="2" ref="C15:Q15">SUM(C16:C18)</f>
        <v>121144302</v>
      </c>
      <c r="D15" s="16">
        <f t="shared" si="2"/>
        <v>71583017</v>
      </c>
      <c r="E15" s="16">
        <f t="shared" si="2"/>
        <v>72468867</v>
      </c>
      <c r="F15" s="16">
        <f t="shared" si="2"/>
        <v>154570437</v>
      </c>
      <c r="G15" s="16">
        <f t="shared" si="2"/>
        <v>92535470</v>
      </c>
      <c r="H15" s="16">
        <f t="shared" si="2"/>
        <v>78312035</v>
      </c>
      <c r="I15" s="16">
        <f t="shared" si="2"/>
        <v>140820216</v>
      </c>
      <c r="J15" s="16">
        <f t="shared" si="2"/>
        <v>61335250</v>
      </c>
      <c r="K15" s="16">
        <f t="shared" si="2"/>
        <v>158506591</v>
      </c>
      <c r="L15" s="16">
        <f>SUM(L16:L18)</f>
        <v>75767928</v>
      </c>
      <c r="M15" s="16">
        <f>SUM(M16:M18)</f>
        <v>85175259</v>
      </c>
      <c r="N15" s="27">
        <f t="shared" si="2"/>
        <v>107854247</v>
      </c>
      <c r="O15" s="28">
        <f t="shared" si="2"/>
        <v>1220073584</v>
      </c>
      <c r="P15" s="16">
        <f t="shared" si="2"/>
        <v>1132180844</v>
      </c>
      <c r="Q15" s="29">
        <f t="shared" si="2"/>
        <v>1191961026</v>
      </c>
    </row>
    <row r="16" spans="1:17" ht="13.5">
      <c r="A16" s="3" t="s">
        <v>33</v>
      </c>
      <c r="B16" s="2"/>
      <c r="C16" s="19">
        <v>8453761</v>
      </c>
      <c r="D16" s="19">
        <v>12337018</v>
      </c>
      <c r="E16" s="19">
        <v>8791721</v>
      </c>
      <c r="F16" s="19">
        <v>8792789</v>
      </c>
      <c r="G16" s="19">
        <v>12963515</v>
      </c>
      <c r="H16" s="19">
        <v>9575100</v>
      </c>
      <c r="I16" s="19">
        <v>9480339</v>
      </c>
      <c r="J16" s="19">
        <v>9811474</v>
      </c>
      <c r="K16" s="19">
        <v>11926190</v>
      </c>
      <c r="L16" s="19">
        <v>11510586</v>
      </c>
      <c r="M16" s="19">
        <v>9185256</v>
      </c>
      <c r="N16" s="20">
        <v>8773524</v>
      </c>
      <c r="O16" s="21">
        <v>121601247</v>
      </c>
      <c r="P16" s="19">
        <v>123050557</v>
      </c>
      <c r="Q16" s="22">
        <v>138487018</v>
      </c>
    </row>
    <row r="17" spans="1:17" ht="13.5">
      <c r="A17" s="3" t="s">
        <v>34</v>
      </c>
      <c r="B17" s="2"/>
      <c r="C17" s="19">
        <v>111887042</v>
      </c>
      <c r="D17" s="19">
        <v>58442500</v>
      </c>
      <c r="E17" s="19">
        <v>62873647</v>
      </c>
      <c r="F17" s="19">
        <v>144974149</v>
      </c>
      <c r="G17" s="19">
        <v>78768456</v>
      </c>
      <c r="H17" s="19">
        <v>67933436</v>
      </c>
      <c r="I17" s="19">
        <v>130536378</v>
      </c>
      <c r="J17" s="19">
        <v>50720277</v>
      </c>
      <c r="K17" s="19">
        <v>145776902</v>
      </c>
      <c r="L17" s="19">
        <v>63453843</v>
      </c>
      <c r="M17" s="19">
        <v>75186504</v>
      </c>
      <c r="N17" s="20">
        <v>98277224</v>
      </c>
      <c r="O17" s="21">
        <v>1088830346</v>
      </c>
      <c r="P17" s="19">
        <v>999044792</v>
      </c>
      <c r="Q17" s="22">
        <v>1042924609</v>
      </c>
    </row>
    <row r="18" spans="1:17" ht="13.5">
      <c r="A18" s="3" t="s">
        <v>35</v>
      </c>
      <c r="B18" s="2"/>
      <c r="C18" s="19">
        <v>803499</v>
      </c>
      <c r="D18" s="19">
        <v>803499</v>
      </c>
      <c r="E18" s="19">
        <v>803499</v>
      </c>
      <c r="F18" s="19">
        <v>803499</v>
      </c>
      <c r="G18" s="19">
        <v>803499</v>
      </c>
      <c r="H18" s="19">
        <v>803499</v>
      </c>
      <c r="I18" s="19">
        <v>803499</v>
      </c>
      <c r="J18" s="19">
        <v>803499</v>
      </c>
      <c r="K18" s="19">
        <v>803499</v>
      </c>
      <c r="L18" s="19">
        <v>803499</v>
      </c>
      <c r="M18" s="19">
        <v>803499</v>
      </c>
      <c r="N18" s="20">
        <v>803499</v>
      </c>
      <c r="O18" s="21">
        <v>9641991</v>
      </c>
      <c r="P18" s="19">
        <v>10085495</v>
      </c>
      <c r="Q18" s="22">
        <v>10549399</v>
      </c>
    </row>
    <row r="19" spans="1:17" ht="13.5">
      <c r="A19" s="1" t="s">
        <v>36</v>
      </c>
      <c r="B19" s="4"/>
      <c r="C19" s="16">
        <f aca="true" t="shared" si="3" ref="C19:Q19">SUM(C20:C23)</f>
        <v>1872714702</v>
      </c>
      <c r="D19" s="16">
        <f t="shared" si="3"/>
        <v>2161814338</v>
      </c>
      <c r="E19" s="16">
        <f t="shared" si="3"/>
        <v>1988964716</v>
      </c>
      <c r="F19" s="16">
        <f t="shared" si="3"/>
        <v>1982783551</v>
      </c>
      <c r="G19" s="16">
        <f t="shared" si="3"/>
        <v>1956632999</v>
      </c>
      <c r="H19" s="16">
        <f t="shared" si="3"/>
        <v>1641721500</v>
      </c>
      <c r="I19" s="16">
        <f t="shared" si="3"/>
        <v>2164849699</v>
      </c>
      <c r="J19" s="16">
        <f t="shared" si="3"/>
        <v>1849972843</v>
      </c>
      <c r="K19" s="16">
        <f t="shared" si="3"/>
        <v>1881365801</v>
      </c>
      <c r="L19" s="16">
        <f>SUM(L20:L23)</f>
        <v>1820609627</v>
      </c>
      <c r="M19" s="16">
        <f>SUM(M20:M23)</f>
        <v>1821399486</v>
      </c>
      <c r="N19" s="27">
        <f t="shared" si="3"/>
        <v>2239803928</v>
      </c>
      <c r="O19" s="28">
        <f t="shared" si="3"/>
        <v>23382633209</v>
      </c>
      <c r="P19" s="16">
        <f t="shared" si="3"/>
        <v>24208884605</v>
      </c>
      <c r="Q19" s="29">
        <f t="shared" si="3"/>
        <v>25420872385</v>
      </c>
    </row>
    <row r="20" spans="1:17" ht="13.5">
      <c r="A20" s="3" t="s">
        <v>37</v>
      </c>
      <c r="B20" s="2"/>
      <c r="C20" s="19">
        <v>1278232253</v>
      </c>
      <c r="D20" s="19">
        <v>1410695662</v>
      </c>
      <c r="E20" s="19">
        <v>1251023275</v>
      </c>
      <c r="F20" s="19">
        <v>1240664487</v>
      </c>
      <c r="G20" s="19">
        <v>1191161124</v>
      </c>
      <c r="H20" s="19">
        <v>1031756357</v>
      </c>
      <c r="I20" s="19">
        <v>1366859389</v>
      </c>
      <c r="J20" s="19">
        <v>1159226955</v>
      </c>
      <c r="K20" s="19">
        <v>1128755251</v>
      </c>
      <c r="L20" s="19">
        <v>1125450435</v>
      </c>
      <c r="M20" s="19">
        <v>1116223205</v>
      </c>
      <c r="N20" s="20">
        <v>1331012739</v>
      </c>
      <c r="O20" s="21">
        <v>14631061158</v>
      </c>
      <c r="P20" s="19">
        <v>15373689985</v>
      </c>
      <c r="Q20" s="22">
        <v>16163318140</v>
      </c>
    </row>
    <row r="21" spans="1:17" ht="13.5">
      <c r="A21" s="3" t="s">
        <v>38</v>
      </c>
      <c r="B21" s="2"/>
      <c r="C21" s="19">
        <v>340305712</v>
      </c>
      <c r="D21" s="19">
        <v>452631344</v>
      </c>
      <c r="E21" s="19">
        <v>437545180</v>
      </c>
      <c r="F21" s="19">
        <v>436831646</v>
      </c>
      <c r="G21" s="19">
        <v>457098041</v>
      </c>
      <c r="H21" s="19">
        <v>358704732</v>
      </c>
      <c r="I21" s="19">
        <v>479076355</v>
      </c>
      <c r="J21" s="19">
        <v>412929956</v>
      </c>
      <c r="K21" s="19">
        <v>472225108</v>
      </c>
      <c r="L21" s="19">
        <v>421822859</v>
      </c>
      <c r="M21" s="19">
        <v>416612145</v>
      </c>
      <c r="N21" s="20">
        <v>594274489</v>
      </c>
      <c r="O21" s="21">
        <v>5280057561</v>
      </c>
      <c r="P21" s="19">
        <v>5400350180</v>
      </c>
      <c r="Q21" s="22">
        <v>5651466263</v>
      </c>
    </row>
    <row r="22" spans="1:17" ht="13.5">
      <c r="A22" s="3" t="s">
        <v>39</v>
      </c>
      <c r="B22" s="2"/>
      <c r="C22" s="23">
        <v>101855785</v>
      </c>
      <c r="D22" s="23">
        <v>139854865</v>
      </c>
      <c r="E22" s="23">
        <v>147864640</v>
      </c>
      <c r="F22" s="23">
        <v>146242031</v>
      </c>
      <c r="G22" s="23">
        <v>154468417</v>
      </c>
      <c r="H22" s="23">
        <v>115017390</v>
      </c>
      <c r="I22" s="23">
        <v>144494649</v>
      </c>
      <c r="J22" s="23">
        <v>136087869</v>
      </c>
      <c r="K22" s="23">
        <v>135738121</v>
      </c>
      <c r="L22" s="23">
        <v>130899402</v>
      </c>
      <c r="M22" s="23">
        <v>137127144</v>
      </c>
      <c r="N22" s="24">
        <v>151092540</v>
      </c>
      <c r="O22" s="25">
        <v>1640742849</v>
      </c>
      <c r="P22" s="23">
        <v>1519867045</v>
      </c>
      <c r="Q22" s="26">
        <v>1603031365</v>
      </c>
    </row>
    <row r="23" spans="1:17" ht="13.5">
      <c r="A23" s="3" t="s">
        <v>40</v>
      </c>
      <c r="B23" s="2"/>
      <c r="C23" s="19">
        <v>152320952</v>
      </c>
      <c r="D23" s="19">
        <v>158632467</v>
      </c>
      <c r="E23" s="19">
        <v>152531621</v>
      </c>
      <c r="F23" s="19">
        <v>159045387</v>
      </c>
      <c r="G23" s="19">
        <v>153905417</v>
      </c>
      <c r="H23" s="19">
        <v>136243021</v>
      </c>
      <c r="I23" s="19">
        <v>174419306</v>
      </c>
      <c r="J23" s="19">
        <v>141728063</v>
      </c>
      <c r="K23" s="19">
        <v>144647321</v>
      </c>
      <c r="L23" s="19">
        <v>142436931</v>
      </c>
      <c r="M23" s="19">
        <v>151436992</v>
      </c>
      <c r="N23" s="20">
        <v>163424160</v>
      </c>
      <c r="O23" s="21">
        <v>1830771641</v>
      </c>
      <c r="P23" s="19">
        <v>1914977395</v>
      </c>
      <c r="Q23" s="22">
        <v>2003056617</v>
      </c>
    </row>
    <row r="24" spans="1:17" ht="13.5">
      <c r="A24" s="1" t="s">
        <v>41</v>
      </c>
      <c r="B24" s="4"/>
      <c r="C24" s="16">
        <v>19950465</v>
      </c>
      <c r="D24" s="16">
        <v>19950465</v>
      </c>
      <c r="E24" s="16">
        <v>21750465</v>
      </c>
      <c r="F24" s="16">
        <v>23598177</v>
      </c>
      <c r="G24" s="16">
        <v>19950465</v>
      </c>
      <c r="H24" s="16">
        <v>20250465</v>
      </c>
      <c r="I24" s="16">
        <v>24450465</v>
      </c>
      <c r="J24" s="16">
        <v>22227501</v>
      </c>
      <c r="K24" s="16">
        <v>23450465</v>
      </c>
      <c r="L24" s="16">
        <v>20290465</v>
      </c>
      <c r="M24" s="16">
        <v>19950465</v>
      </c>
      <c r="N24" s="27">
        <v>25250539</v>
      </c>
      <c r="O24" s="28">
        <v>261070416</v>
      </c>
      <c r="P24" s="16">
        <v>273079651</v>
      </c>
      <c r="Q24" s="29">
        <v>285641312</v>
      </c>
    </row>
    <row r="25" spans="1:17" ht="13.5">
      <c r="A25" s="5" t="s">
        <v>42</v>
      </c>
      <c r="B25" s="6"/>
      <c r="C25" s="41">
        <f aca="true" t="shared" si="4" ref="C25:Q25">+C5+C9+C15+C19+C24</f>
        <v>4094274049</v>
      </c>
      <c r="D25" s="41">
        <f t="shared" si="4"/>
        <v>3640733289</v>
      </c>
      <c r="E25" s="41">
        <f t="shared" si="4"/>
        <v>2898606980</v>
      </c>
      <c r="F25" s="41">
        <f t="shared" si="4"/>
        <v>3072049345</v>
      </c>
      <c r="G25" s="41">
        <f t="shared" si="4"/>
        <v>2929668717</v>
      </c>
      <c r="H25" s="41">
        <f t="shared" si="4"/>
        <v>3960366742</v>
      </c>
      <c r="I25" s="41">
        <f t="shared" si="4"/>
        <v>3309500713</v>
      </c>
      <c r="J25" s="41">
        <f t="shared" si="4"/>
        <v>2860823362</v>
      </c>
      <c r="K25" s="41">
        <f t="shared" si="4"/>
        <v>4191170786</v>
      </c>
      <c r="L25" s="41">
        <f>+L5+L9+L15+L19+L24</f>
        <v>2777643828</v>
      </c>
      <c r="M25" s="41">
        <f>+M5+M9+M15+M19+M24</f>
        <v>2826092580</v>
      </c>
      <c r="N25" s="42">
        <f t="shared" si="4"/>
        <v>3307531512</v>
      </c>
      <c r="O25" s="43">
        <f t="shared" si="4"/>
        <v>39868461769</v>
      </c>
      <c r="P25" s="41">
        <f t="shared" si="4"/>
        <v>41337362528</v>
      </c>
      <c r="Q25" s="44">
        <f t="shared" si="4"/>
        <v>43394359949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980247914</v>
      </c>
      <c r="D28" s="16">
        <f t="shared" si="5"/>
        <v>566894947</v>
      </c>
      <c r="E28" s="16">
        <f>SUM(E29:E31)</f>
        <v>1020124256</v>
      </c>
      <c r="F28" s="16">
        <f>SUM(F29:F31)</f>
        <v>621738081</v>
      </c>
      <c r="G28" s="16">
        <f>SUM(G29:G31)</f>
        <v>583603739</v>
      </c>
      <c r="H28" s="16">
        <f>SUM(H29:H31)</f>
        <v>882649121</v>
      </c>
      <c r="I28" s="16">
        <f t="shared" si="5"/>
        <v>551568677</v>
      </c>
      <c r="J28" s="16">
        <f t="shared" si="5"/>
        <v>526273127</v>
      </c>
      <c r="K28" s="16">
        <f t="shared" si="5"/>
        <v>859476106</v>
      </c>
      <c r="L28" s="16">
        <f>SUM(L29:L31)</f>
        <v>497303263</v>
      </c>
      <c r="M28" s="16">
        <f>SUM(M29:M31)</f>
        <v>476137223</v>
      </c>
      <c r="N28" s="17">
        <f t="shared" si="5"/>
        <v>987002415</v>
      </c>
      <c r="O28" s="18">
        <f t="shared" si="5"/>
        <v>8553018765</v>
      </c>
      <c r="P28" s="16">
        <f t="shared" si="5"/>
        <v>8952789590</v>
      </c>
      <c r="Q28" s="17">
        <f t="shared" si="5"/>
        <v>9367373087</v>
      </c>
    </row>
    <row r="29" spans="1:17" ht="13.5">
      <c r="A29" s="3" t="s">
        <v>23</v>
      </c>
      <c r="B29" s="2"/>
      <c r="C29" s="19">
        <v>245576891</v>
      </c>
      <c r="D29" s="19">
        <v>83799436</v>
      </c>
      <c r="E29" s="19">
        <v>187626487</v>
      </c>
      <c r="F29" s="19">
        <v>85659990</v>
      </c>
      <c r="G29" s="19">
        <v>79050854</v>
      </c>
      <c r="H29" s="19">
        <v>75412454</v>
      </c>
      <c r="I29" s="19">
        <v>87736108</v>
      </c>
      <c r="J29" s="19">
        <v>77816914</v>
      </c>
      <c r="K29" s="19">
        <v>75607621</v>
      </c>
      <c r="L29" s="19">
        <v>82476257</v>
      </c>
      <c r="M29" s="19">
        <v>73959740</v>
      </c>
      <c r="N29" s="20">
        <v>75549354</v>
      </c>
      <c r="O29" s="21">
        <v>1230272110</v>
      </c>
      <c r="P29" s="19">
        <v>1297729250</v>
      </c>
      <c r="Q29" s="22">
        <v>1369051851</v>
      </c>
    </row>
    <row r="30" spans="1:17" ht="13.5">
      <c r="A30" s="3" t="s">
        <v>24</v>
      </c>
      <c r="B30" s="2"/>
      <c r="C30" s="23">
        <v>725378722</v>
      </c>
      <c r="D30" s="23">
        <v>463009657</v>
      </c>
      <c r="E30" s="23">
        <v>812454152</v>
      </c>
      <c r="F30" s="23">
        <v>515958804</v>
      </c>
      <c r="G30" s="23">
        <v>484640835</v>
      </c>
      <c r="H30" s="23">
        <v>787324617</v>
      </c>
      <c r="I30" s="23">
        <v>443920519</v>
      </c>
      <c r="J30" s="23">
        <v>428544163</v>
      </c>
      <c r="K30" s="23">
        <v>764072211</v>
      </c>
      <c r="L30" s="23">
        <v>395129599</v>
      </c>
      <c r="M30" s="23">
        <v>382481346</v>
      </c>
      <c r="N30" s="24">
        <v>892129259</v>
      </c>
      <c r="O30" s="25">
        <v>7095043776</v>
      </c>
      <c r="P30" s="23">
        <v>7415597831</v>
      </c>
      <c r="Q30" s="26">
        <v>7746481110</v>
      </c>
    </row>
    <row r="31" spans="1:17" ht="13.5">
      <c r="A31" s="3" t="s">
        <v>25</v>
      </c>
      <c r="B31" s="2"/>
      <c r="C31" s="19">
        <v>9292301</v>
      </c>
      <c r="D31" s="19">
        <v>20085854</v>
      </c>
      <c r="E31" s="19">
        <v>20043617</v>
      </c>
      <c r="F31" s="19">
        <v>20119287</v>
      </c>
      <c r="G31" s="19">
        <v>19912050</v>
      </c>
      <c r="H31" s="19">
        <v>19912050</v>
      </c>
      <c r="I31" s="19">
        <v>19912050</v>
      </c>
      <c r="J31" s="19">
        <v>19912050</v>
      </c>
      <c r="K31" s="19">
        <v>19796274</v>
      </c>
      <c r="L31" s="19">
        <v>19697407</v>
      </c>
      <c r="M31" s="19">
        <v>19696137</v>
      </c>
      <c r="N31" s="20">
        <v>19323802</v>
      </c>
      <c r="O31" s="21">
        <v>227702879</v>
      </c>
      <c r="P31" s="19">
        <v>239462509</v>
      </c>
      <c r="Q31" s="22">
        <v>251840126</v>
      </c>
    </row>
    <row r="32" spans="1:17" ht="13.5">
      <c r="A32" s="1" t="s">
        <v>26</v>
      </c>
      <c r="B32" s="2"/>
      <c r="C32" s="16">
        <f aca="true" t="shared" si="6" ref="C32:Q32">SUM(C33:C37)</f>
        <v>659600991</v>
      </c>
      <c r="D32" s="16">
        <f t="shared" si="6"/>
        <v>556684336</v>
      </c>
      <c r="E32" s="16">
        <f>SUM(E33:E37)</f>
        <v>517963135</v>
      </c>
      <c r="F32" s="16">
        <f>SUM(F33:F37)</f>
        <v>650441292</v>
      </c>
      <c r="G32" s="16">
        <f>SUM(G33:G37)</f>
        <v>569099672</v>
      </c>
      <c r="H32" s="16">
        <f>SUM(H33:H37)</f>
        <v>529136690</v>
      </c>
      <c r="I32" s="16">
        <f t="shared" si="6"/>
        <v>570347711</v>
      </c>
      <c r="J32" s="16">
        <f t="shared" si="6"/>
        <v>464365960</v>
      </c>
      <c r="K32" s="16">
        <f t="shared" si="6"/>
        <v>455201745</v>
      </c>
      <c r="L32" s="16">
        <f>SUM(L33:L37)</f>
        <v>544831251</v>
      </c>
      <c r="M32" s="16">
        <f>SUM(M33:M37)</f>
        <v>421198112</v>
      </c>
      <c r="N32" s="27">
        <f t="shared" si="6"/>
        <v>420345623</v>
      </c>
      <c r="O32" s="28">
        <f t="shared" si="6"/>
        <v>6359216592</v>
      </c>
      <c r="P32" s="16">
        <f t="shared" si="6"/>
        <v>6738734199</v>
      </c>
      <c r="Q32" s="29">
        <f t="shared" si="6"/>
        <v>6754533893</v>
      </c>
    </row>
    <row r="33" spans="1:17" ht="13.5">
      <c r="A33" s="3" t="s">
        <v>27</v>
      </c>
      <c r="B33" s="2"/>
      <c r="C33" s="19">
        <v>37738037</v>
      </c>
      <c r="D33" s="19">
        <v>34178255</v>
      </c>
      <c r="E33" s="19">
        <v>27289383</v>
      </c>
      <c r="F33" s="19">
        <v>38351575</v>
      </c>
      <c r="G33" s="19">
        <v>29101459</v>
      </c>
      <c r="H33" s="19">
        <v>33586251</v>
      </c>
      <c r="I33" s="19">
        <v>35240414</v>
      </c>
      <c r="J33" s="19">
        <v>29494267</v>
      </c>
      <c r="K33" s="19">
        <v>33088771</v>
      </c>
      <c r="L33" s="19">
        <v>32461629</v>
      </c>
      <c r="M33" s="19">
        <v>25059263</v>
      </c>
      <c r="N33" s="20">
        <v>25059367</v>
      </c>
      <c r="O33" s="21">
        <v>380648740</v>
      </c>
      <c r="P33" s="19">
        <v>391865822</v>
      </c>
      <c r="Q33" s="22">
        <v>413631969</v>
      </c>
    </row>
    <row r="34" spans="1:17" ht="13.5">
      <c r="A34" s="3" t="s">
        <v>28</v>
      </c>
      <c r="B34" s="2"/>
      <c r="C34" s="19">
        <v>65126890</v>
      </c>
      <c r="D34" s="19">
        <v>71197302</v>
      </c>
      <c r="E34" s="19">
        <v>55701031</v>
      </c>
      <c r="F34" s="19">
        <v>72701894</v>
      </c>
      <c r="G34" s="19">
        <v>56208384</v>
      </c>
      <c r="H34" s="19">
        <v>66831156</v>
      </c>
      <c r="I34" s="19">
        <v>55701031</v>
      </c>
      <c r="J34" s="19">
        <v>67422052</v>
      </c>
      <c r="K34" s="19">
        <v>54917172</v>
      </c>
      <c r="L34" s="19">
        <v>43743882</v>
      </c>
      <c r="M34" s="19">
        <v>32667596</v>
      </c>
      <c r="N34" s="20">
        <v>32667596</v>
      </c>
      <c r="O34" s="21">
        <v>674886075</v>
      </c>
      <c r="P34" s="19">
        <v>711649914</v>
      </c>
      <c r="Q34" s="22">
        <v>752279145</v>
      </c>
    </row>
    <row r="35" spans="1:17" ht="13.5">
      <c r="A35" s="3" t="s">
        <v>29</v>
      </c>
      <c r="B35" s="2"/>
      <c r="C35" s="19">
        <v>330426213</v>
      </c>
      <c r="D35" s="19">
        <v>327759664</v>
      </c>
      <c r="E35" s="19">
        <v>326305866</v>
      </c>
      <c r="F35" s="19">
        <v>330914201</v>
      </c>
      <c r="G35" s="19">
        <v>343631115</v>
      </c>
      <c r="H35" s="19">
        <v>328427771</v>
      </c>
      <c r="I35" s="19">
        <v>268132365</v>
      </c>
      <c r="J35" s="19">
        <v>267556196</v>
      </c>
      <c r="K35" s="19">
        <v>264521092</v>
      </c>
      <c r="L35" s="19">
        <v>266107398</v>
      </c>
      <c r="M35" s="19">
        <v>263570515</v>
      </c>
      <c r="N35" s="20">
        <v>262413694</v>
      </c>
      <c r="O35" s="21">
        <v>3579766104</v>
      </c>
      <c r="P35" s="19">
        <v>3808530905</v>
      </c>
      <c r="Q35" s="22">
        <v>3660142834</v>
      </c>
    </row>
    <row r="36" spans="1:17" ht="13.5">
      <c r="A36" s="3" t="s">
        <v>30</v>
      </c>
      <c r="B36" s="2"/>
      <c r="C36" s="19">
        <v>65050251</v>
      </c>
      <c r="D36" s="19">
        <v>65050251</v>
      </c>
      <c r="E36" s="19">
        <v>65356924</v>
      </c>
      <c r="F36" s="19">
        <v>65050251</v>
      </c>
      <c r="G36" s="19">
        <v>65050251</v>
      </c>
      <c r="H36" s="19">
        <v>65356924</v>
      </c>
      <c r="I36" s="19">
        <v>65050251</v>
      </c>
      <c r="J36" s="19">
        <v>65050251</v>
      </c>
      <c r="K36" s="19">
        <v>65356924</v>
      </c>
      <c r="L36" s="19">
        <v>65050251</v>
      </c>
      <c r="M36" s="19">
        <v>65050251</v>
      </c>
      <c r="N36" s="20">
        <v>65356924</v>
      </c>
      <c r="O36" s="21">
        <v>781829673</v>
      </c>
      <c r="P36" s="19">
        <v>841035592</v>
      </c>
      <c r="Q36" s="22">
        <v>885039062</v>
      </c>
    </row>
    <row r="37" spans="1:17" ht="13.5">
      <c r="A37" s="3" t="s">
        <v>31</v>
      </c>
      <c r="B37" s="2"/>
      <c r="C37" s="23">
        <v>161259600</v>
      </c>
      <c r="D37" s="23">
        <v>58498864</v>
      </c>
      <c r="E37" s="23">
        <v>43309931</v>
      </c>
      <c r="F37" s="23">
        <v>143423371</v>
      </c>
      <c r="G37" s="23">
        <v>75108463</v>
      </c>
      <c r="H37" s="23">
        <v>34934588</v>
      </c>
      <c r="I37" s="23">
        <v>146223650</v>
      </c>
      <c r="J37" s="23">
        <v>34843194</v>
      </c>
      <c r="K37" s="23">
        <v>37317786</v>
      </c>
      <c r="L37" s="23">
        <v>137468091</v>
      </c>
      <c r="M37" s="23">
        <v>34850487</v>
      </c>
      <c r="N37" s="24">
        <v>34848042</v>
      </c>
      <c r="O37" s="25">
        <v>942086000</v>
      </c>
      <c r="P37" s="23">
        <v>985651966</v>
      </c>
      <c r="Q37" s="26">
        <v>1043440883</v>
      </c>
    </row>
    <row r="38" spans="1:17" ht="13.5">
      <c r="A38" s="1" t="s">
        <v>32</v>
      </c>
      <c r="B38" s="4"/>
      <c r="C38" s="16">
        <f aca="true" t="shared" si="7" ref="C38:Q38">SUM(C39:C41)</f>
        <v>281124254</v>
      </c>
      <c r="D38" s="16">
        <f t="shared" si="7"/>
        <v>303587448</v>
      </c>
      <c r="E38" s="16">
        <f>SUM(E39:E41)</f>
        <v>318712049</v>
      </c>
      <c r="F38" s="16">
        <f>SUM(F39:F41)</f>
        <v>273889114</v>
      </c>
      <c r="G38" s="16">
        <f>SUM(G39:G41)</f>
        <v>299780422</v>
      </c>
      <c r="H38" s="16">
        <f>SUM(H39:H41)</f>
        <v>278393406</v>
      </c>
      <c r="I38" s="16">
        <f t="shared" si="7"/>
        <v>292004808</v>
      </c>
      <c r="J38" s="16">
        <f t="shared" si="7"/>
        <v>271582701</v>
      </c>
      <c r="K38" s="16">
        <f t="shared" si="7"/>
        <v>294528687</v>
      </c>
      <c r="L38" s="16">
        <f>SUM(L39:L41)</f>
        <v>250692169</v>
      </c>
      <c r="M38" s="16">
        <f>SUM(M39:M41)</f>
        <v>234681081</v>
      </c>
      <c r="N38" s="27">
        <f t="shared" si="7"/>
        <v>245218921</v>
      </c>
      <c r="O38" s="28">
        <f t="shared" si="7"/>
        <v>3344194953</v>
      </c>
      <c r="P38" s="16">
        <f t="shared" si="7"/>
        <v>3441392623</v>
      </c>
      <c r="Q38" s="29">
        <f t="shared" si="7"/>
        <v>3627599694</v>
      </c>
    </row>
    <row r="39" spans="1:17" ht="13.5">
      <c r="A39" s="3" t="s">
        <v>33</v>
      </c>
      <c r="B39" s="2"/>
      <c r="C39" s="19">
        <v>89716263</v>
      </c>
      <c r="D39" s="19">
        <v>81487730</v>
      </c>
      <c r="E39" s="19">
        <v>117785411</v>
      </c>
      <c r="F39" s="19">
        <v>81626346</v>
      </c>
      <c r="G39" s="19">
        <v>83138365</v>
      </c>
      <c r="H39" s="19">
        <v>81798059</v>
      </c>
      <c r="I39" s="19">
        <v>88787456</v>
      </c>
      <c r="J39" s="19">
        <v>81539877</v>
      </c>
      <c r="K39" s="19">
        <v>81481497</v>
      </c>
      <c r="L39" s="19">
        <v>81481497</v>
      </c>
      <c r="M39" s="19">
        <v>81481497</v>
      </c>
      <c r="N39" s="20">
        <v>81665850</v>
      </c>
      <c r="O39" s="21">
        <v>1031989863</v>
      </c>
      <c r="P39" s="19">
        <v>1088721539</v>
      </c>
      <c r="Q39" s="22">
        <v>1150022508</v>
      </c>
    </row>
    <row r="40" spans="1:17" ht="13.5">
      <c r="A40" s="3" t="s">
        <v>34</v>
      </c>
      <c r="B40" s="2"/>
      <c r="C40" s="19">
        <v>165497161</v>
      </c>
      <c r="D40" s="19">
        <v>196274929</v>
      </c>
      <c r="E40" s="19">
        <v>167831055</v>
      </c>
      <c r="F40" s="19">
        <v>165982954</v>
      </c>
      <c r="G40" s="19">
        <v>190817268</v>
      </c>
      <c r="H40" s="19">
        <v>169398137</v>
      </c>
      <c r="I40" s="19">
        <v>177313942</v>
      </c>
      <c r="J40" s="19">
        <v>164007358</v>
      </c>
      <c r="K40" s="19">
        <v>185849980</v>
      </c>
      <c r="L40" s="19">
        <v>168194231</v>
      </c>
      <c r="M40" s="19">
        <v>152219626</v>
      </c>
      <c r="N40" s="20">
        <v>161200692</v>
      </c>
      <c r="O40" s="21">
        <v>2064587329</v>
      </c>
      <c r="P40" s="19">
        <v>2091317737</v>
      </c>
      <c r="Q40" s="22">
        <v>2201607479</v>
      </c>
    </row>
    <row r="41" spans="1:17" ht="13.5">
      <c r="A41" s="3" t="s">
        <v>35</v>
      </c>
      <c r="B41" s="2"/>
      <c r="C41" s="19">
        <v>25910830</v>
      </c>
      <c r="D41" s="19">
        <v>25824789</v>
      </c>
      <c r="E41" s="19">
        <v>33095583</v>
      </c>
      <c r="F41" s="19">
        <v>26279814</v>
      </c>
      <c r="G41" s="19">
        <v>25824789</v>
      </c>
      <c r="H41" s="19">
        <v>27197210</v>
      </c>
      <c r="I41" s="19">
        <v>25903410</v>
      </c>
      <c r="J41" s="19">
        <v>26035466</v>
      </c>
      <c r="K41" s="19">
        <v>27197210</v>
      </c>
      <c r="L41" s="19">
        <v>1016441</v>
      </c>
      <c r="M41" s="19">
        <v>979958</v>
      </c>
      <c r="N41" s="20">
        <v>2352379</v>
      </c>
      <c r="O41" s="21">
        <v>247617761</v>
      </c>
      <c r="P41" s="19">
        <v>261353347</v>
      </c>
      <c r="Q41" s="22">
        <v>275969707</v>
      </c>
    </row>
    <row r="42" spans="1:17" ht="13.5">
      <c r="A42" s="1" t="s">
        <v>36</v>
      </c>
      <c r="B42" s="4"/>
      <c r="C42" s="16">
        <f aca="true" t="shared" si="8" ref="C42:Q42">SUM(C43:C46)</f>
        <v>922630840</v>
      </c>
      <c r="D42" s="16">
        <f t="shared" si="8"/>
        <v>2092538789</v>
      </c>
      <c r="E42" s="16">
        <f>SUM(E43:E46)</f>
        <v>2080345556</v>
      </c>
      <c r="F42" s="16">
        <f>SUM(F43:F46)</f>
        <v>1486700405</v>
      </c>
      <c r="G42" s="16">
        <f>SUM(G43:G46)</f>
        <v>1599890347</v>
      </c>
      <c r="H42" s="16">
        <f>SUM(H43:H46)</f>
        <v>1498704076</v>
      </c>
      <c r="I42" s="16">
        <f t="shared" si="8"/>
        <v>1456595210</v>
      </c>
      <c r="J42" s="16">
        <f t="shared" si="8"/>
        <v>1481969994</v>
      </c>
      <c r="K42" s="16">
        <f t="shared" si="8"/>
        <v>1466222384</v>
      </c>
      <c r="L42" s="16">
        <f>SUM(L43:L46)</f>
        <v>1278928735</v>
      </c>
      <c r="M42" s="16">
        <f>SUM(M43:M46)</f>
        <v>1247269470</v>
      </c>
      <c r="N42" s="27">
        <f t="shared" si="8"/>
        <v>2640311998</v>
      </c>
      <c r="O42" s="28">
        <f t="shared" si="8"/>
        <v>19252107447</v>
      </c>
      <c r="P42" s="16">
        <f t="shared" si="8"/>
        <v>20345083057</v>
      </c>
      <c r="Q42" s="29">
        <f t="shared" si="8"/>
        <v>21693343056</v>
      </c>
    </row>
    <row r="43" spans="1:17" ht="13.5">
      <c r="A43" s="3" t="s">
        <v>37</v>
      </c>
      <c r="B43" s="2"/>
      <c r="C43" s="19">
        <v>292892948</v>
      </c>
      <c r="D43" s="19">
        <v>1497537613</v>
      </c>
      <c r="E43" s="19">
        <v>1454426583</v>
      </c>
      <c r="F43" s="19">
        <v>883328011</v>
      </c>
      <c r="G43" s="19">
        <v>974144052</v>
      </c>
      <c r="H43" s="19">
        <v>902220937</v>
      </c>
      <c r="I43" s="19">
        <v>886798055</v>
      </c>
      <c r="J43" s="19">
        <v>890574149</v>
      </c>
      <c r="K43" s="19">
        <v>895863150</v>
      </c>
      <c r="L43" s="19">
        <v>883296757</v>
      </c>
      <c r="M43" s="19">
        <v>865877353</v>
      </c>
      <c r="N43" s="20">
        <v>2002961356</v>
      </c>
      <c r="O43" s="21">
        <v>12429920970</v>
      </c>
      <c r="P43" s="19">
        <v>13148187878</v>
      </c>
      <c r="Q43" s="22">
        <v>14094280210</v>
      </c>
    </row>
    <row r="44" spans="1:17" ht="13.5">
      <c r="A44" s="3" t="s">
        <v>38</v>
      </c>
      <c r="B44" s="2"/>
      <c r="C44" s="19">
        <v>262794896</v>
      </c>
      <c r="D44" s="19">
        <v>347213645</v>
      </c>
      <c r="E44" s="19">
        <v>361323741</v>
      </c>
      <c r="F44" s="19">
        <v>348158442</v>
      </c>
      <c r="G44" s="19">
        <v>376762304</v>
      </c>
      <c r="H44" s="19">
        <v>331842932</v>
      </c>
      <c r="I44" s="19">
        <v>321762751</v>
      </c>
      <c r="J44" s="19">
        <v>343699752</v>
      </c>
      <c r="K44" s="19">
        <v>311541058</v>
      </c>
      <c r="L44" s="19">
        <v>325897937</v>
      </c>
      <c r="M44" s="19">
        <v>318057761</v>
      </c>
      <c r="N44" s="20">
        <v>557041533</v>
      </c>
      <c r="O44" s="21">
        <v>4206096468</v>
      </c>
      <c r="P44" s="19">
        <v>4430239340</v>
      </c>
      <c r="Q44" s="22">
        <v>4669238973</v>
      </c>
    </row>
    <row r="45" spans="1:17" ht="13.5">
      <c r="A45" s="3" t="s">
        <v>39</v>
      </c>
      <c r="B45" s="2"/>
      <c r="C45" s="23">
        <v>188794864</v>
      </c>
      <c r="D45" s="23">
        <v>69639399</v>
      </c>
      <c r="E45" s="23">
        <v>69754162</v>
      </c>
      <c r="F45" s="23">
        <v>77065820</v>
      </c>
      <c r="G45" s="23">
        <v>70835859</v>
      </c>
      <c r="H45" s="23">
        <v>69799137</v>
      </c>
      <c r="I45" s="23">
        <v>69886272</v>
      </c>
      <c r="J45" s="23">
        <v>69547961</v>
      </c>
      <c r="K45" s="23">
        <v>63977106</v>
      </c>
      <c r="L45" s="23">
        <v>69629107</v>
      </c>
      <c r="M45" s="23">
        <v>63229422</v>
      </c>
      <c r="N45" s="24">
        <v>63511237</v>
      </c>
      <c r="O45" s="25">
        <v>945670244</v>
      </c>
      <c r="P45" s="23">
        <v>1001780845</v>
      </c>
      <c r="Q45" s="26">
        <v>1064359279</v>
      </c>
    </row>
    <row r="46" spans="1:17" ht="13.5">
      <c r="A46" s="3" t="s">
        <v>40</v>
      </c>
      <c r="B46" s="2"/>
      <c r="C46" s="19">
        <v>178148132</v>
      </c>
      <c r="D46" s="19">
        <v>178148132</v>
      </c>
      <c r="E46" s="19">
        <v>194841070</v>
      </c>
      <c r="F46" s="19">
        <v>178148132</v>
      </c>
      <c r="G46" s="19">
        <v>178148132</v>
      </c>
      <c r="H46" s="19">
        <v>194841070</v>
      </c>
      <c r="I46" s="19">
        <v>178148132</v>
      </c>
      <c r="J46" s="19">
        <v>178148132</v>
      </c>
      <c r="K46" s="19">
        <v>194841070</v>
      </c>
      <c r="L46" s="19">
        <v>104934</v>
      </c>
      <c r="M46" s="19">
        <v>104934</v>
      </c>
      <c r="N46" s="20">
        <v>16797872</v>
      </c>
      <c r="O46" s="21">
        <v>1670419765</v>
      </c>
      <c r="P46" s="19">
        <v>1764874994</v>
      </c>
      <c r="Q46" s="22">
        <v>1865464594</v>
      </c>
    </row>
    <row r="47" spans="1:17" ht="13.5">
      <c r="A47" s="1" t="s">
        <v>41</v>
      </c>
      <c r="B47" s="4"/>
      <c r="C47" s="16">
        <v>24985906</v>
      </c>
      <c r="D47" s="16">
        <v>18989972</v>
      </c>
      <c r="E47" s="16">
        <v>14587247</v>
      </c>
      <c r="F47" s="16">
        <v>14673887</v>
      </c>
      <c r="G47" s="16">
        <v>17154374</v>
      </c>
      <c r="H47" s="16">
        <v>14587247</v>
      </c>
      <c r="I47" s="16">
        <v>14653886</v>
      </c>
      <c r="J47" s="16">
        <v>14587247</v>
      </c>
      <c r="K47" s="16">
        <v>17153442</v>
      </c>
      <c r="L47" s="16">
        <v>14676980</v>
      </c>
      <c r="M47" s="16">
        <v>14588544</v>
      </c>
      <c r="N47" s="27">
        <v>17483310</v>
      </c>
      <c r="O47" s="28">
        <v>198121944</v>
      </c>
      <c r="P47" s="16">
        <v>208647524</v>
      </c>
      <c r="Q47" s="29">
        <v>219773817</v>
      </c>
    </row>
    <row r="48" spans="1:17" ht="13.5">
      <c r="A48" s="5" t="s">
        <v>44</v>
      </c>
      <c r="B48" s="6"/>
      <c r="C48" s="41">
        <f aca="true" t="shared" si="9" ref="C48:Q48">+C28+C32+C38+C42+C47</f>
        <v>2868589905</v>
      </c>
      <c r="D48" s="41">
        <f t="shared" si="9"/>
        <v>3538695492</v>
      </c>
      <c r="E48" s="41">
        <f>+E28+E32+E38+E42+E47</f>
        <v>3951732243</v>
      </c>
      <c r="F48" s="41">
        <f>+F28+F32+F38+F42+F47</f>
        <v>3047442779</v>
      </c>
      <c r="G48" s="41">
        <f>+G28+G32+G38+G42+G47</f>
        <v>3069528554</v>
      </c>
      <c r="H48" s="41">
        <f>+H28+H32+H38+H42+H47</f>
        <v>3203470540</v>
      </c>
      <c r="I48" s="41">
        <f t="shared" si="9"/>
        <v>2885170292</v>
      </c>
      <c r="J48" s="41">
        <f t="shared" si="9"/>
        <v>2758779029</v>
      </c>
      <c r="K48" s="41">
        <f t="shared" si="9"/>
        <v>3092582364</v>
      </c>
      <c r="L48" s="41">
        <f>+L28+L32+L38+L42+L47</f>
        <v>2586432398</v>
      </c>
      <c r="M48" s="41">
        <f>+M28+M32+M38+M42+M47</f>
        <v>2393874430</v>
      </c>
      <c r="N48" s="42">
        <f t="shared" si="9"/>
        <v>4310362267</v>
      </c>
      <c r="O48" s="43">
        <f t="shared" si="9"/>
        <v>37706659701</v>
      </c>
      <c r="P48" s="41">
        <f t="shared" si="9"/>
        <v>39686646993</v>
      </c>
      <c r="Q48" s="44">
        <f t="shared" si="9"/>
        <v>41662623547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1225684144</v>
      </c>
      <c r="D49" s="45">
        <f t="shared" si="10"/>
        <v>102037797</v>
      </c>
      <c r="E49" s="45">
        <f t="shared" si="10"/>
        <v>-1053125263</v>
      </c>
      <c r="F49" s="45">
        <f t="shared" si="10"/>
        <v>24606566</v>
      </c>
      <c r="G49" s="45">
        <f t="shared" si="10"/>
        <v>-139859837</v>
      </c>
      <c r="H49" s="45">
        <f t="shared" si="10"/>
        <v>756896202</v>
      </c>
      <c r="I49" s="45">
        <f t="shared" si="10"/>
        <v>424330421</v>
      </c>
      <c r="J49" s="45">
        <f t="shared" si="10"/>
        <v>102044333</v>
      </c>
      <c r="K49" s="45">
        <f t="shared" si="10"/>
        <v>1098588422</v>
      </c>
      <c r="L49" s="45">
        <f>+L25-L48</f>
        <v>191211430</v>
      </c>
      <c r="M49" s="45">
        <f>+M25-M48</f>
        <v>432218150</v>
      </c>
      <c r="N49" s="46">
        <f t="shared" si="10"/>
        <v>-1002830755</v>
      </c>
      <c r="O49" s="47">
        <f t="shared" si="10"/>
        <v>2161802068</v>
      </c>
      <c r="P49" s="45">
        <f t="shared" si="10"/>
        <v>1650715535</v>
      </c>
      <c r="Q49" s="48">
        <f t="shared" si="10"/>
        <v>1731736402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9531256925</v>
      </c>
      <c r="D5" s="16">
        <f t="shared" si="0"/>
        <v>1074550455</v>
      </c>
      <c r="E5" s="16">
        <f t="shared" si="0"/>
        <v>664853062</v>
      </c>
      <c r="F5" s="16">
        <f t="shared" si="0"/>
        <v>79163165</v>
      </c>
      <c r="G5" s="16">
        <f t="shared" si="0"/>
        <v>105561455</v>
      </c>
      <c r="H5" s="16">
        <f t="shared" si="0"/>
        <v>1531288362</v>
      </c>
      <c r="I5" s="16">
        <f t="shared" si="0"/>
        <v>79163125</v>
      </c>
      <c r="J5" s="16">
        <f t="shared" si="0"/>
        <v>212161970</v>
      </c>
      <c r="K5" s="16">
        <f t="shared" si="0"/>
        <v>1531037375</v>
      </c>
      <c r="L5" s="16">
        <f>SUM(L6:L8)</f>
        <v>80022555</v>
      </c>
      <c r="M5" s="16">
        <f>SUM(M6:M8)</f>
        <v>94857425</v>
      </c>
      <c r="N5" s="17">
        <f t="shared" si="0"/>
        <v>173675526</v>
      </c>
      <c r="O5" s="18">
        <f t="shared" si="0"/>
        <v>15157591400</v>
      </c>
      <c r="P5" s="16">
        <f t="shared" si="0"/>
        <v>16210899030</v>
      </c>
      <c r="Q5" s="17">
        <f t="shared" si="0"/>
        <v>17220071650</v>
      </c>
    </row>
    <row r="6" spans="1:17" ht="13.5">
      <c r="A6" s="3" t="s">
        <v>23</v>
      </c>
      <c r="B6" s="2"/>
      <c r="C6" s="19">
        <v>35650</v>
      </c>
      <c r="D6" s="19">
        <v>26397330</v>
      </c>
      <c r="E6" s="19">
        <v>88999000</v>
      </c>
      <c r="F6" s="19"/>
      <c r="G6" s="19">
        <v>26397330</v>
      </c>
      <c r="H6" s="19"/>
      <c r="I6" s="19"/>
      <c r="J6" s="19">
        <v>115396340</v>
      </c>
      <c r="K6" s="19"/>
      <c r="L6" s="19">
        <v>859430</v>
      </c>
      <c r="M6" s="19"/>
      <c r="N6" s="20">
        <v>88999000</v>
      </c>
      <c r="O6" s="21">
        <v>347084080</v>
      </c>
      <c r="P6" s="19">
        <v>347427840</v>
      </c>
      <c r="Q6" s="22">
        <v>292744830</v>
      </c>
    </row>
    <row r="7" spans="1:17" ht="13.5">
      <c r="A7" s="3" t="s">
        <v>24</v>
      </c>
      <c r="B7" s="2"/>
      <c r="C7" s="23">
        <v>9531221275</v>
      </c>
      <c r="D7" s="23">
        <v>1048153125</v>
      </c>
      <c r="E7" s="23">
        <v>575854062</v>
      </c>
      <c r="F7" s="23">
        <v>79163165</v>
      </c>
      <c r="G7" s="23">
        <v>79164125</v>
      </c>
      <c r="H7" s="23">
        <v>1531288362</v>
      </c>
      <c r="I7" s="23">
        <v>79163125</v>
      </c>
      <c r="J7" s="23">
        <v>96765630</v>
      </c>
      <c r="K7" s="23">
        <v>1531037375</v>
      </c>
      <c r="L7" s="23">
        <v>79163125</v>
      </c>
      <c r="M7" s="23">
        <v>94857425</v>
      </c>
      <c r="N7" s="24">
        <v>84676526</v>
      </c>
      <c r="O7" s="25">
        <v>14810507320</v>
      </c>
      <c r="P7" s="23">
        <v>15863471190</v>
      </c>
      <c r="Q7" s="26">
        <v>16927326820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420732786</v>
      </c>
      <c r="D9" s="16">
        <f t="shared" si="1"/>
        <v>70345440</v>
      </c>
      <c r="E9" s="16">
        <f t="shared" si="1"/>
        <v>165649536</v>
      </c>
      <c r="F9" s="16">
        <f t="shared" si="1"/>
        <v>111898865</v>
      </c>
      <c r="G9" s="16">
        <f t="shared" si="1"/>
        <v>191887291</v>
      </c>
      <c r="H9" s="16">
        <f t="shared" si="1"/>
        <v>131905228</v>
      </c>
      <c r="I9" s="16">
        <f t="shared" si="1"/>
        <v>159621532</v>
      </c>
      <c r="J9" s="16">
        <f t="shared" si="1"/>
        <v>152759740</v>
      </c>
      <c r="K9" s="16">
        <f t="shared" si="1"/>
        <v>136155565</v>
      </c>
      <c r="L9" s="16">
        <f>SUM(L10:L14)</f>
        <v>92987866</v>
      </c>
      <c r="M9" s="16">
        <f>SUM(M10:M14)</f>
        <v>93723805</v>
      </c>
      <c r="N9" s="27">
        <f t="shared" si="1"/>
        <v>603122946</v>
      </c>
      <c r="O9" s="28">
        <f t="shared" si="1"/>
        <v>2330790600</v>
      </c>
      <c r="P9" s="16">
        <f t="shared" si="1"/>
        <v>2308609640</v>
      </c>
      <c r="Q9" s="29">
        <f t="shared" si="1"/>
        <v>2548977260</v>
      </c>
    </row>
    <row r="10" spans="1:17" ht="13.5">
      <c r="A10" s="3" t="s">
        <v>27</v>
      </c>
      <c r="B10" s="2"/>
      <c r="C10" s="19">
        <v>86862537</v>
      </c>
      <c r="D10" s="19">
        <v>28298310</v>
      </c>
      <c r="E10" s="19">
        <v>27767480</v>
      </c>
      <c r="F10" s="19">
        <v>27003030</v>
      </c>
      <c r="G10" s="19">
        <v>11364535</v>
      </c>
      <c r="H10" s="19">
        <v>20925918</v>
      </c>
      <c r="I10" s="19">
        <v>14739819</v>
      </c>
      <c r="J10" s="19">
        <v>17444861</v>
      </c>
      <c r="K10" s="19">
        <v>23239398</v>
      </c>
      <c r="L10" s="19">
        <v>20560648</v>
      </c>
      <c r="M10" s="19">
        <v>51248501</v>
      </c>
      <c r="N10" s="20">
        <v>28508353</v>
      </c>
      <c r="O10" s="21">
        <v>357963390</v>
      </c>
      <c r="P10" s="19">
        <v>391834830</v>
      </c>
      <c r="Q10" s="22">
        <v>422308210</v>
      </c>
    </row>
    <row r="11" spans="1:17" ht="13.5">
      <c r="A11" s="3" t="s">
        <v>28</v>
      </c>
      <c r="B11" s="2"/>
      <c r="C11" s="19">
        <v>74916575</v>
      </c>
      <c r="D11" s="19">
        <v>15453229</v>
      </c>
      <c r="E11" s="19">
        <v>15317001</v>
      </c>
      <c r="F11" s="19">
        <v>36614146</v>
      </c>
      <c r="G11" s="19">
        <v>15699010</v>
      </c>
      <c r="H11" s="19">
        <v>24827023</v>
      </c>
      <c r="I11" s="19">
        <v>50611381</v>
      </c>
      <c r="J11" s="19">
        <v>15380859</v>
      </c>
      <c r="K11" s="19">
        <v>18397187</v>
      </c>
      <c r="L11" s="19">
        <v>40421137</v>
      </c>
      <c r="M11" s="19">
        <v>15374837</v>
      </c>
      <c r="N11" s="20">
        <v>95908985</v>
      </c>
      <c r="O11" s="21">
        <v>418921370</v>
      </c>
      <c r="P11" s="19">
        <v>370575820</v>
      </c>
      <c r="Q11" s="22">
        <v>407019840</v>
      </c>
    </row>
    <row r="12" spans="1:17" ht="13.5">
      <c r="A12" s="3" t="s">
        <v>29</v>
      </c>
      <c r="B12" s="2"/>
      <c r="C12" s="19">
        <v>7197069</v>
      </c>
      <c r="D12" s="19">
        <v>7266419</v>
      </c>
      <c r="E12" s="19">
        <v>7238769</v>
      </c>
      <c r="F12" s="19">
        <v>7275769</v>
      </c>
      <c r="G12" s="19">
        <v>7312069</v>
      </c>
      <c r="H12" s="19">
        <v>7273069</v>
      </c>
      <c r="I12" s="19">
        <v>7236819</v>
      </c>
      <c r="J12" s="19">
        <v>7235319</v>
      </c>
      <c r="K12" s="19">
        <v>7334369</v>
      </c>
      <c r="L12" s="19">
        <v>7235319</v>
      </c>
      <c r="M12" s="19">
        <v>7334969</v>
      </c>
      <c r="N12" s="20">
        <v>7236901</v>
      </c>
      <c r="O12" s="21">
        <v>87176860</v>
      </c>
      <c r="P12" s="19">
        <v>91284410</v>
      </c>
      <c r="Q12" s="22">
        <v>91964810</v>
      </c>
    </row>
    <row r="13" spans="1:17" ht="13.5">
      <c r="A13" s="3" t="s">
        <v>30</v>
      </c>
      <c r="B13" s="2"/>
      <c r="C13" s="19">
        <v>13504252</v>
      </c>
      <c r="D13" s="19">
        <v>18868149</v>
      </c>
      <c r="E13" s="19">
        <v>114866953</v>
      </c>
      <c r="F13" s="19">
        <v>40546587</v>
      </c>
      <c r="G13" s="19">
        <v>157052344</v>
      </c>
      <c r="H13" s="19">
        <v>78419885</v>
      </c>
      <c r="I13" s="19">
        <v>86574180</v>
      </c>
      <c r="J13" s="19">
        <v>112239368</v>
      </c>
      <c r="K13" s="19">
        <v>86725278</v>
      </c>
      <c r="L13" s="19">
        <v>24311429</v>
      </c>
      <c r="M13" s="19">
        <v>19306165</v>
      </c>
      <c r="N13" s="20">
        <v>471009370</v>
      </c>
      <c r="O13" s="21">
        <v>1223423960</v>
      </c>
      <c r="P13" s="19">
        <v>1190464930</v>
      </c>
      <c r="Q13" s="22">
        <v>1347370610</v>
      </c>
    </row>
    <row r="14" spans="1:17" ht="13.5">
      <c r="A14" s="3" t="s">
        <v>31</v>
      </c>
      <c r="B14" s="2"/>
      <c r="C14" s="23">
        <v>238252353</v>
      </c>
      <c r="D14" s="23">
        <v>459333</v>
      </c>
      <c r="E14" s="23">
        <v>459333</v>
      </c>
      <c r="F14" s="23">
        <v>459333</v>
      </c>
      <c r="G14" s="23">
        <v>459333</v>
      </c>
      <c r="H14" s="23">
        <v>459333</v>
      </c>
      <c r="I14" s="23">
        <v>459333</v>
      </c>
      <c r="J14" s="23">
        <v>459333</v>
      </c>
      <c r="K14" s="23">
        <v>459333</v>
      </c>
      <c r="L14" s="23">
        <v>459333</v>
      </c>
      <c r="M14" s="23">
        <v>459333</v>
      </c>
      <c r="N14" s="24">
        <v>459337</v>
      </c>
      <c r="O14" s="25">
        <v>243305020</v>
      </c>
      <c r="P14" s="23">
        <v>264449650</v>
      </c>
      <c r="Q14" s="26">
        <v>280313790</v>
      </c>
    </row>
    <row r="15" spans="1:17" ht="13.5">
      <c r="A15" s="1" t="s">
        <v>32</v>
      </c>
      <c r="B15" s="4"/>
      <c r="C15" s="16">
        <f aca="true" t="shared" si="2" ref="C15:Q15">SUM(C16:C18)</f>
        <v>99383055</v>
      </c>
      <c r="D15" s="16">
        <f t="shared" si="2"/>
        <v>104954533</v>
      </c>
      <c r="E15" s="16">
        <f t="shared" si="2"/>
        <v>126865513</v>
      </c>
      <c r="F15" s="16">
        <f t="shared" si="2"/>
        <v>107731028</v>
      </c>
      <c r="G15" s="16">
        <f t="shared" si="2"/>
        <v>115914648</v>
      </c>
      <c r="H15" s="16">
        <f t="shared" si="2"/>
        <v>131345253</v>
      </c>
      <c r="I15" s="16">
        <f t="shared" si="2"/>
        <v>114942667</v>
      </c>
      <c r="J15" s="16">
        <f t="shared" si="2"/>
        <v>110211153</v>
      </c>
      <c r="K15" s="16">
        <f t="shared" si="2"/>
        <v>132813753</v>
      </c>
      <c r="L15" s="16">
        <f>SUM(L16:L18)</f>
        <v>131923718</v>
      </c>
      <c r="M15" s="16">
        <f>SUM(M16:M18)</f>
        <v>120320063</v>
      </c>
      <c r="N15" s="27">
        <f t="shared" si="2"/>
        <v>186708276</v>
      </c>
      <c r="O15" s="28">
        <f t="shared" si="2"/>
        <v>1483113660</v>
      </c>
      <c r="P15" s="16">
        <f t="shared" si="2"/>
        <v>1623896270</v>
      </c>
      <c r="Q15" s="29">
        <f t="shared" si="2"/>
        <v>1683303810</v>
      </c>
    </row>
    <row r="16" spans="1:17" ht="13.5">
      <c r="A16" s="3" t="s">
        <v>33</v>
      </c>
      <c r="B16" s="2"/>
      <c r="C16" s="19">
        <v>20319183</v>
      </c>
      <c r="D16" s="19">
        <v>13117155</v>
      </c>
      <c r="E16" s="19">
        <v>13306730</v>
      </c>
      <c r="F16" s="19">
        <v>15884650</v>
      </c>
      <c r="G16" s="19">
        <v>24096480</v>
      </c>
      <c r="H16" s="19">
        <v>17096470</v>
      </c>
      <c r="I16" s="19">
        <v>20838789</v>
      </c>
      <c r="J16" s="19">
        <v>13887275</v>
      </c>
      <c r="K16" s="19">
        <v>19495600</v>
      </c>
      <c r="L16" s="19">
        <v>28010340</v>
      </c>
      <c r="M16" s="19">
        <v>13851225</v>
      </c>
      <c r="N16" s="20">
        <v>38350613</v>
      </c>
      <c r="O16" s="21">
        <v>238254510</v>
      </c>
      <c r="P16" s="19">
        <v>251650250</v>
      </c>
      <c r="Q16" s="22">
        <v>256013770</v>
      </c>
    </row>
    <row r="17" spans="1:17" ht="13.5">
      <c r="A17" s="3" t="s">
        <v>34</v>
      </c>
      <c r="B17" s="2"/>
      <c r="C17" s="19">
        <v>78925618</v>
      </c>
      <c r="D17" s="19">
        <v>91689124</v>
      </c>
      <c r="E17" s="19">
        <v>113420529</v>
      </c>
      <c r="F17" s="19">
        <v>91683124</v>
      </c>
      <c r="G17" s="19">
        <v>91684914</v>
      </c>
      <c r="H17" s="19">
        <v>114120529</v>
      </c>
      <c r="I17" s="19">
        <v>93935624</v>
      </c>
      <c r="J17" s="19">
        <v>96185624</v>
      </c>
      <c r="K17" s="19">
        <v>112385899</v>
      </c>
      <c r="L17" s="19">
        <v>103745124</v>
      </c>
      <c r="M17" s="19">
        <v>106330584</v>
      </c>
      <c r="N17" s="20">
        <v>148209407</v>
      </c>
      <c r="O17" s="21">
        <v>1242316100</v>
      </c>
      <c r="P17" s="19">
        <v>1368416470</v>
      </c>
      <c r="Q17" s="22">
        <v>1424778160</v>
      </c>
    </row>
    <row r="18" spans="1:17" ht="13.5">
      <c r="A18" s="3" t="s">
        <v>35</v>
      </c>
      <c r="B18" s="2"/>
      <c r="C18" s="19">
        <v>138254</v>
      </c>
      <c r="D18" s="19">
        <v>148254</v>
      </c>
      <c r="E18" s="19">
        <v>138254</v>
      </c>
      <c r="F18" s="19">
        <v>163254</v>
      </c>
      <c r="G18" s="19">
        <v>133254</v>
      </c>
      <c r="H18" s="19">
        <v>128254</v>
      </c>
      <c r="I18" s="19">
        <v>168254</v>
      </c>
      <c r="J18" s="19">
        <v>138254</v>
      </c>
      <c r="K18" s="19">
        <v>932254</v>
      </c>
      <c r="L18" s="19">
        <v>168254</v>
      </c>
      <c r="M18" s="19">
        <v>138254</v>
      </c>
      <c r="N18" s="20">
        <v>148256</v>
      </c>
      <c r="O18" s="21">
        <v>2543050</v>
      </c>
      <c r="P18" s="19">
        <v>3829550</v>
      </c>
      <c r="Q18" s="22">
        <v>2511880</v>
      </c>
    </row>
    <row r="19" spans="1:17" ht="13.5">
      <c r="A19" s="1" t="s">
        <v>36</v>
      </c>
      <c r="B19" s="4"/>
      <c r="C19" s="16">
        <f aca="true" t="shared" si="3" ref="C19:Q19">SUM(C20:C23)</f>
        <v>2006302189</v>
      </c>
      <c r="D19" s="16">
        <f t="shared" si="3"/>
        <v>2277155635</v>
      </c>
      <c r="E19" s="16">
        <f t="shared" si="3"/>
        <v>1722514841</v>
      </c>
      <c r="F19" s="16">
        <f t="shared" si="3"/>
        <v>1534644010</v>
      </c>
      <c r="G19" s="16">
        <f t="shared" si="3"/>
        <v>1532313066</v>
      </c>
      <c r="H19" s="16">
        <f t="shared" si="3"/>
        <v>2347061374</v>
      </c>
      <c r="I19" s="16">
        <f t="shared" si="3"/>
        <v>1520296470</v>
      </c>
      <c r="J19" s="16">
        <f t="shared" si="3"/>
        <v>1515831105</v>
      </c>
      <c r="K19" s="16">
        <f t="shared" si="3"/>
        <v>2376608424</v>
      </c>
      <c r="L19" s="16">
        <f>SUM(L20:L23)</f>
        <v>1601013130</v>
      </c>
      <c r="M19" s="16">
        <f>SUM(M20:M23)</f>
        <v>1653020889</v>
      </c>
      <c r="N19" s="27">
        <f t="shared" si="3"/>
        <v>4852604137</v>
      </c>
      <c r="O19" s="28">
        <f t="shared" si="3"/>
        <v>24939365270</v>
      </c>
      <c r="P19" s="16">
        <f t="shared" si="3"/>
        <v>27892578460</v>
      </c>
      <c r="Q19" s="29">
        <f t="shared" si="3"/>
        <v>30102617110</v>
      </c>
    </row>
    <row r="20" spans="1:17" ht="13.5">
      <c r="A20" s="3" t="s">
        <v>37</v>
      </c>
      <c r="B20" s="2"/>
      <c r="C20" s="19">
        <v>1166550157</v>
      </c>
      <c r="D20" s="19">
        <v>1156520237</v>
      </c>
      <c r="E20" s="19">
        <v>1014345709</v>
      </c>
      <c r="F20" s="19">
        <v>978329628</v>
      </c>
      <c r="G20" s="19">
        <v>975998684</v>
      </c>
      <c r="H20" s="19">
        <v>1074571225</v>
      </c>
      <c r="I20" s="19">
        <v>963982088</v>
      </c>
      <c r="J20" s="19">
        <v>959516623</v>
      </c>
      <c r="K20" s="19">
        <v>1104118175</v>
      </c>
      <c r="L20" s="19">
        <v>994080398</v>
      </c>
      <c r="M20" s="19">
        <v>1046088157</v>
      </c>
      <c r="N20" s="20">
        <v>2985109289</v>
      </c>
      <c r="O20" s="21">
        <v>14419210370</v>
      </c>
      <c r="P20" s="19">
        <v>16457888830</v>
      </c>
      <c r="Q20" s="22">
        <v>17718553250</v>
      </c>
    </row>
    <row r="21" spans="1:17" ht="13.5">
      <c r="A21" s="3" t="s">
        <v>38</v>
      </c>
      <c r="B21" s="2"/>
      <c r="C21" s="19">
        <v>742611169</v>
      </c>
      <c r="D21" s="19">
        <v>794918376</v>
      </c>
      <c r="E21" s="19">
        <v>536389959</v>
      </c>
      <c r="F21" s="19">
        <v>467119459</v>
      </c>
      <c r="G21" s="19">
        <v>467119459</v>
      </c>
      <c r="H21" s="19">
        <v>864188876</v>
      </c>
      <c r="I21" s="19">
        <v>467119459</v>
      </c>
      <c r="J21" s="19">
        <v>467119459</v>
      </c>
      <c r="K21" s="19">
        <v>864188876</v>
      </c>
      <c r="L21" s="19">
        <v>490209626</v>
      </c>
      <c r="M21" s="19">
        <v>490209626</v>
      </c>
      <c r="N21" s="20">
        <v>490209706</v>
      </c>
      <c r="O21" s="21">
        <v>7141404050</v>
      </c>
      <c r="P21" s="19">
        <v>7819217410</v>
      </c>
      <c r="Q21" s="22">
        <v>8493006750</v>
      </c>
    </row>
    <row r="22" spans="1:17" ht="13.5">
      <c r="A22" s="3" t="s">
        <v>39</v>
      </c>
      <c r="B22" s="2"/>
      <c r="C22" s="23">
        <v>25394293</v>
      </c>
      <c r="D22" s="23">
        <v>125470219</v>
      </c>
      <c r="E22" s="23">
        <v>52090853</v>
      </c>
      <c r="F22" s="23">
        <v>17448353</v>
      </c>
      <c r="G22" s="23">
        <v>17448353</v>
      </c>
      <c r="H22" s="23">
        <v>160112720</v>
      </c>
      <c r="I22" s="23">
        <v>17448353</v>
      </c>
      <c r="J22" s="23">
        <v>17448453</v>
      </c>
      <c r="K22" s="23">
        <v>160112820</v>
      </c>
      <c r="L22" s="23">
        <v>28995953</v>
      </c>
      <c r="M22" s="23">
        <v>28995953</v>
      </c>
      <c r="N22" s="24">
        <v>1289557967</v>
      </c>
      <c r="O22" s="25">
        <v>1940524290</v>
      </c>
      <c r="P22" s="23">
        <v>2053829640</v>
      </c>
      <c r="Q22" s="26">
        <v>2284984900</v>
      </c>
    </row>
    <row r="23" spans="1:17" ht="13.5">
      <c r="A23" s="3" t="s">
        <v>40</v>
      </c>
      <c r="B23" s="2"/>
      <c r="C23" s="19">
        <v>71746570</v>
      </c>
      <c r="D23" s="19">
        <v>200246803</v>
      </c>
      <c r="E23" s="19">
        <v>119688320</v>
      </c>
      <c r="F23" s="19">
        <v>71746570</v>
      </c>
      <c r="G23" s="19">
        <v>71746570</v>
      </c>
      <c r="H23" s="19">
        <v>248188553</v>
      </c>
      <c r="I23" s="19">
        <v>71746570</v>
      </c>
      <c r="J23" s="19">
        <v>71746570</v>
      </c>
      <c r="K23" s="19">
        <v>248188553</v>
      </c>
      <c r="L23" s="19">
        <v>87727153</v>
      </c>
      <c r="M23" s="19">
        <v>87727153</v>
      </c>
      <c r="N23" s="20">
        <v>87727175</v>
      </c>
      <c r="O23" s="21">
        <v>1438226560</v>
      </c>
      <c r="P23" s="19">
        <v>1561642580</v>
      </c>
      <c r="Q23" s="22">
        <v>1606072210</v>
      </c>
    </row>
    <row r="24" spans="1:17" ht="13.5">
      <c r="A24" s="1" t="s">
        <v>41</v>
      </c>
      <c r="B24" s="4"/>
      <c r="C24" s="16">
        <v>13390494</v>
      </c>
      <c r="D24" s="16">
        <v>13494186</v>
      </c>
      <c r="E24" s="16">
        <v>13975490</v>
      </c>
      <c r="F24" s="16">
        <v>13527197</v>
      </c>
      <c r="G24" s="16">
        <v>13446584</v>
      </c>
      <c r="H24" s="16">
        <v>13464922</v>
      </c>
      <c r="I24" s="16">
        <v>13846160</v>
      </c>
      <c r="J24" s="16">
        <v>13369221</v>
      </c>
      <c r="K24" s="16">
        <v>13340295</v>
      </c>
      <c r="L24" s="16">
        <v>13318085</v>
      </c>
      <c r="M24" s="16">
        <v>13367846</v>
      </c>
      <c r="N24" s="27">
        <v>13367220</v>
      </c>
      <c r="O24" s="28">
        <v>161907700</v>
      </c>
      <c r="P24" s="16">
        <v>148358490</v>
      </c>
      <c r="Q24" s="29">
        <v>175212550</v>
      </c>
    </row>
    <row r="25" spans="1:17" ht="13.5">
      <c r="A25" s="5" t="s">
        <v>42</v>
      </c>
      <c r="B25" s="6"/>
      <c r="C25" s="41">
        <f aca="true" t="shared" si="4" ref="C25:Q25">+C5+C9+C15+C19+C24</f>
        <v>12071065449</v>
      </c>
      <c r="D25" s="41">
        <f t="shared" si="4"/>
        <v>3540500249</v>
      </c>
      <c r="E25" s="41">
        <f t="shared" si="4"/>
        <v>2693858442</v>
      </c>
      <c r="F25" s="41">
        <f t="shared" si="4"/>
        <v>1846964265</v>
      </c>
      <c r="G25" s="41">
        <f t="shared" si="4"/>
        <v>1959123044</v>
      </c>
      <c r="H25" s="41">
        <f t="shared" si="4"/>
        <v>4155065139</v>
      </c>
      <c r="I25" s="41">
        <f t="shared" si="4"/>
        <v>1887869954</v>
      </c>
      <c r="J25" s="41">
        <f t="shared" si="4"/>
        <v>2004333189</v>
      </c>
      <c r="K25" s="41">
        <f t="shared" si="4"/>
        <v>4189955412</v>
      </c>
      <c r="L25" s="41">
        <f>+L5+L9+L15+L19+L24</f>
        <v>1919265354</v>
      </c>
      <c r="M25" s="41">
        <f>+M5+M9+M15+M19+M24</f>
        <v>1975290028</v>
      </c>
      <c r="N25" s="42">
        <f t="shared" si="4"/>
        <v>5829478105</v>
      </c>
      <c r="O25" s="43">
        <f t="shared" si="4"/>
        <v>44072768630</v>
      </c>
      <c r="P25" s="41">
        <f t="shared" si="4"/>
        <v>48184341890</v>
      </c>
      <c r="Q25" s="44">
        <f t="shared" si="4"/>
        <v>51730182380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961994350</v>
      </c>
      <c r="D28" s="16">
        <f t="shared" si="5"/>
        <v>416571436</v>
      </c>
      <c r="E28" s="16">
        <f>SUM(E29:E31)</f>
        <v>429261114</v>
      </c>
      <c r="F28" s="16">
        <f>SUM(F29:F31)</f>
        <v>415500626</v>
      </c>
      <c r="G28" s="16">
        <f>SUM(G29:G31)</f>
        <v>533505526</v>
      </c>
      <c r="H28" s="16">
        <f>SUM(H29:H31)</f>
        <v>550370966</v>
      </c>
      <c r="I28" s="16">
        <f t="shared" si="5"/>
        <v>422839200</v>
      </c>
      <c r="J28" s="16">
        <f t="shared" si="5"/>
        <v>589687165</v>
      </c>
      <c r="K28" s="16">
        <f t="shared" si="5"/>
        <v>438988633</v>
      </c>
      <c r="L28" s="16">
        <f>SUM(L29:L31)</f>
        <v>405702782</v>
      </c>
      <c r="M28" s="16">
        <f>SUM(M29:M31)</f>
        <v>402332123</v>
      </c>
      <c r="N28" s="17">
        <f t="shared" si="5"/>
        <v>2173964369</v>
      </c>
      <c r="O28" s="18">
        <f t="shared" si="5"/>
        <v>7740718290</v>
      </c>
      <c r="P28" s="16">
        <f t="shared" si="5"/>
        <v>8111655830</v>
      </c>
      <c r="Q28" s="17">
        <f t="shared" si="5"/>
        <v>8685320510</v>
      </c>
    </row>
    <row r="29" spans="1:17" ht="13.5">
      <c r="A29" s="3" t="s">
        <v>23</v>
      </c>
      <c r="B29" s="2"/>
      <c r="C29" s="19">
        <v>190683339</v>
      </c>
      <c r="D29" s="19">
        <v>65075746</v>
      </c>
      <c r="E29" s="19">
        <v>67505004</v>
      </c>
      <c r="F29" s="19">
        <v>65358204</v>
      </c>
      <c r="G29" s="19">
        <v>74333495</v>
      </c>
      <c r="H29" s="19">
        <v>65478444</v>
      </c>
      <c r="I29" s="19">
        <v>50449056</v>
      </c>
      <c r="J29" s="19">
        <v>50300415</v>
      </c>
      <c r="K29" s="19">
        <v>71577512</v>
      </c>
      <c r="L29" s="19">
        <v>51392025</v>
      </c>
      <c r="M29" s="19">
        <v>48462060</v>
      </c>
      <c r="N29" s="20">
        <v>63321920</v>
      </c>
      <c r="O29" s="21">
        <v>863937220</v>
      </c>
      <c r="P29" s="19">
        <v>899586410</v>
      </c>
      <c r="Q29" s="22">
        <v>940356030</v>
      </c>
    </row>
    <row r="30" spans="1:17" ht="13.5">
      <c r="A30" s="3" t="s">
        <v>24</v>
      </c>
      <c r="B30" s="2"/>
      <c r="C30" s="23">
        <v>763107558</v>
      </c>
      <c r="D30" s="23">
        <v>342854331</v>
      </c>
      <c r="E30" s="23">
        <v>353394998</v>
      </c>
      <c r="F30" s="23">
        <v>341892632</v>
      </c>
      <c r="G30" s="23">
        <v>449097381</v>
      </c>
      <c r="H30" s="23">
        <v>476657108</v>
      </c>
      <c r="I30" s="23">
        <v>362620890</v>
      </c>
      <c r="J30" s="23">
        <v>531314589</v>
      </c>
      <c r="K30" s="23">
        <v>358587683</v>
      </c>
      <c r="L30" s="23">
        <v>345204786</v>
      </c>
      <c r="M30" s="23">
        <v>345711558</v>
      </c>
      <c r="N30" s="24">
        <v>2102613956</v>
      </c>
      <c r="O30" s="25">
        <v>6773057470</v>
      </c>
      <c r="P30" s="23">
        <v>7101574780</v>
      </c>
      <c r="Q30" s="26">
        <v>7627091690</v>
      </c>
    </row>
    <row r="31" spans="1:17" ht="13.5">
      <c r="A31" s="3" t="s">
        <v>25</v>
      </c>
      <c r="B31" s="2"/>
      <c r="C31" s="19">
        <v>8203453</v>
      </c>
      <c r="D31" s="19">
        <v>8641359</v>
      </c>
      <c r="E31" s="19">
        <v>8361112</v>
      </c>
      <c r="F31" s="19">
        <v>8249790</v>
      </c>
      <c r="G31" s="19">
        <v>10074650</v>
      </c>
      <c r="H31" s="19">
        <v>8235414</v>
      </c>
      <c r="I31" s="19">
        <v>9769254</v>
      </c>
      <c r="J31" s="19">
        <v>8072161</v>
      </c>
      <c r="K31" s="19">
        <v>8823438</v>
      </c>
      <c r="L31" s="19">
        <v>9105971</v>
      </c>
      <c r="M31" s="19">
        <v>8158505</v>
      </c>
      <c r="N31" s="20">
        <v>8028493</v>
      </c>
      <c r="O31" s="21">
        <v>103723600</v>
      </c>
      <c r="P31" s="19">
        <v>110494640</v>
      </c>
      <c r="Q31" s="22">
        <v>117872790</v>
      </c>
    </row>
    <row r="32" spans="1:17" ht="13.5">
      <c r="A32" s="1" t="s">
        <v>26</v>
      </c>
      <c r="B32" s="2"/>
      <c r="C32" s="16">
        <f aca="true" t="shared" si="6" ref="C32:Q32">SUM(C33:C37)</f>
        <v>936035594</v>
      </c>
      <c r="D32" s="16">
        <f t="shared" si="6"/>
        <v>414813648</v>
      </c>
      <c r="E32" s="16">
        <f>SUM(E33:E37)</f>
        <v>420076790</v>
      </c>
      <c r="F32" s="16">
        <f>SUM(F33:F37)</f>
        <v>435666076</v>
      </c>
      <c r="G32" s="16">
        <f>SUM(G33:G37)</f>
        <v>570606497</v>
      </c>
      <c r="H32" s="16">
        <f>SUM(H33:H37)</f>
        <v>418889845</v>
      </c>
      <c r="I32" s="16">
        <f t="shared" si="6"/>
        <v>432854312</v>
      </c>
      <c r="J32" s="16">
        <f t="shared" si="6"/>
        <v>414221321</v>
      </c>
      <c r="K32" s="16">
        <f t="shared" si="6"/>
        <v>412902628</v>
      </c>
      <c r="L32" s="16">
        <f>SUM(L33:L37)</f>
        <v>416878587</v>
      </c>
      <c r="M32" s="16">
        <f>SUM(M33:M37)</f>
        <v>431812260</v>
      </c>
      <c r="N32" s="27">
        <f t="shared" si="6"/>
        <v>429810422</v>
      </c>
      <c r="O32" s="28">
        <f t="shared" si="6"/>
        <v>5734567980</v>
      </c>
      <c r="P32" s="16">
        <f t="shared" si="6"/>
        <v>6100494300</v>
      </c>
      <c r="Q32" s="29">
        <f t="shared" si="6"/>
        <v>6426271610</v>
      </c>
    </row>
    <row r="33" spans="1:17" ht="13.5">
      <c r="A33" s="3" t="s">
        <v>27</v>
      </c>
      <c r="B33" s="2"/>
      <c r="C33" s="19">
        <v>246462363</v>
      </c>
      <c r="D33" s="19">
        <v>62698203</v>
      </c>
      <c r="E33" s="19">
        <v>63829537</v>
      </c>
      <c r="F33" s="19">
        <v>62438427</v>
      </c>
      <c r="G33" s="19">
        <v>79004338</v>
      </c>
      <c r="H33" s="19">
        <v>62427030</v>
      </c>
      <c r="I33" s="19">
        <v>59445431</v>
      </c>
      <c r="J33" s="19">
        <v>60877471</v>
      </c>
      <c r="K33" s="19">
        <v>63019030</v>
      </c>
      <c r="L33" s="19">
        <v>63135606</v>
      </c>
      <c r="M33" s="19">
        <v>76623838</v>
      </c>
      <c r="N33" s="20">
        <v>62739856</v>
      </c>
      <c r="O33" s="21">
        <v>962701130</v>
      </c>
      <c r="P33" s="19">
        <v>1097628850</v>
      </c>
      <c r="Q33" s="22">
        <v>1161221840</v>
      </c>
    </row>
    <row r="34" spans="1:17" ht="13.5">
      <c r="A34" s="3" t="s">
        <v>28</v>
      </c>
      <c r="B34" s="2"/>
      <c r="C34" s="19">
        <v>440156684</v>
      </c>
      <c r="D34" s="19">
        <v>118229705</v>
      </c>
      <c r="E34" s="19">
        <v>117739845</v>
      </c>
      <c r="F34" s="19">
        <v>139273689</v>
      </c>
      <c r="G34" s="19">
        <v>157893856</v>
      </c>
      <c r="H34" s="19">
        <v>120521716</v>
      </c>
      <c r="I34" s="19">
        <v>137828924</v>
      </c>
      <c r="J34" s="19">
        <v>117752797</v>
      </c>
      <c r="K34" s="19">
        <v>115750629</v>
      </c>
      <c r="L34" s="19">
        <v>116243924</v>
      </c>
      <c r="M34" s="19">
        <v>122834146</v>
      </c>
      <c r="N34" s="20">
        <v>148765705</v>
      </c>
      <c r="O34" s="21">
        <v>1852991620</v>
      </c>
      <c r="P34" s="19">
        <v>1918843940</v>
      </c>
      <c r="Q34" s="22">
        <v>1996918230</v>
      </c>
    </row>
    <row r="35" spans="1:17" ht="13.5">
      <c r="A35" s="3" t="s">
        <v>29</v>
      </c>
      <c r="B35" s="2"/>
      <c r="C35" s="19">
        <v>130924203</v>
      </c>
      <c r="D35" s="19">
        <v>138417256</v>
      </c>
      <c r="E35" s="19">
        <v>140107608</v>
      </c>
      <c r="F35" s="19">
        <v>138065154</v>
      </c>
      <c r="G35" s="19">
        <v>205849299</v>
      </c>
      <c r="H35" s="19">
        <v>138176134</v>
      </c>
      <c r="I35" s="19">
        <v>139319608</v>
      </c>
      <c r="J35" s="19">
        <v>139158008</v>
      </c>
      <c r="K35" s="19">
        <v>137452562</v>
      </c>
      <c r="L35" s="19">
        <v>139965342</v>
      </c>
      <c r="M35" s="19">
        <v>136941761</v>
      </c>
      <c r="N35" s="20">
        <v>124366215</v>
      </c>
      <c r="O35" s="21">
        <v>1708743150</v>
      </c>
      <c r="P35" s="19">
        <v>1809849320</v>
      </c>
      <c r="Q35" s="22">
        <v>1928499390</v>
      </c>
    </row>
    <row r="36" spans="1:17" ht="13.5">
      <c r="A36" s="3" t="s">
        <v>30</v>
      </c>
      <c r="B36" s="2"/>
      <c r="C36" s="19">
        <v>51029349</v>
      </c>
      <c r="D36" s="19">
        <v>51924338</v>
      </c>
      <c r="E36" s="19">
        <v>53872878</v>
      </c>
      <c r="F36" s="19">
        <v>52142349</v>
      </c>
      <c r="G36" s="19">
        <v>61369696</v>
      </c>
      <c r="H36" s="19">
        <v>53790150</v>
      </c>
      <c r="I36" s="19">
        <v>52453502</v>
      </c>
      <c r="J36" s="19">
        <v>52594291</v>
      </c>
      <c r="K36" s="19">
        <v>53501453</v>
      </c>
      <c r="L36" s="19">
        <v>53288590</v>
      </c>
      <c r="M36" s="19">
        <v>52704817</v>
      </c>
      <c r="N36" s="20">
        <v>55341177</v>
      </c>
      <c r="O36" s="21">
        <v>644012590</v>
      </c>
      <c r="P36" s="19">
        <v>675818440</v>
      </c>
      <c r="Q36" s="22">
        <v>701837200</v>
      </c>
    </row>
    <row r="37" spans="1:17" ht="13.5">
      <c r="A37" s="3" t="s">
        <v>31</v>
      </c>
      <c r="B37" s="2"/>
      <c r="C37" s="23">
        <v>67462995</v>
      </c>
      <c r="D37" s="23">
        <v>43544146</v>
      </c>
      <c r="E37" s="23">
        <v>44526922</v>
      </c>
      <c r="F37" s="23">
        <v>43746457</v>
      </c>
      <c r="G37" s="23">
        <v>66489308</v>
      </c>
      <c r="H37" s="23">
        <v>43974815</v>
      </c>
      <c r="I37" s="23">
        <v>43806847</v>
      </c>
      <c r="J37" s="23">
        <v>43838754</v>
      </c>
      <c r="K37" s="23">
        <v>43178954</v>
      </c>
      <c r="L37" s="23">
        <v>44245125</v>
      </c>
      <c r="M37" s="23">
        <v>42707698</v>
      </c>
      <c r="N37" s="24">
        <v>38597469</v>
      </c>
      <c r="O37" s="25">
        <v>566119490</v>
      </c>
      <c r="P37" s="23">
        <v>598353750</v>
      </c>
      <c r="Q37" s="26">
        <v>637794950</v>
      </c>
    </row>
    <row r="38" spans="1:17" ht="13.5">
      <c r="A38" s="1" t="s">
        <v>32</v>
      </c>
      <c r="B38" s="4"/>
      <c r="C38" s="16">
        <f aca="true" t="shared" si="7" ref="C38:Q38">SUM(C39:C41)</f>
        <v>519706244</v>
      </c>
      <c r="D38" s="16">
        <f t="shared" si="7"/>
        <v>292553614</v>
      </c>
      <c r="E38" s="16">
        <f>SUM(E39:E41)</f>
        <v>306441224</v>
      </c>
      <c r="F38" s="16">
        <f>SUM(F39:F41)</f>
        <v>272666393</v>
      </c>
      <c r="G38" s="16">
        <f>SUM(G39:G41)</f>
        <v>373024232</v>
      </c>
      <c r="H38" s="16">
        <f>SUM(H39:H41)</f>
        <v>319398598</v>
      </c>
      <c r="I38" s="16">
        <f t="shared" si="7"/>
        <v>314854233</v>
      </c>
      <c r="J38" s="16">
        <f t="shared" si="7"/>
        <v>290288915</v>
      </c>
      <c r="K38" s="16">
        <f t="shared" si="7"/>
        <v>283149858</v>
      </c>
      <c r="L38" s="16">
        <f>SUM(L39:L41)</f>
        <v>281579847</v>
      </c>
      <c r="M38" s="16">
        <f>SUM(M39:M41)</f>
        <v>276203881</v>
      </c>
      <c r="N38" s="27">
        <f t="shared" si="7"/>
        <v>296617681</v>
      </c>
      <c r="O38" s="28">
        <f t="shared" si="7"/>
        <v>3826484720</v>
      </c>
      <c r="P38" s="16">
        <f t="shared" si="7"/>
        <v>4028715290</v>
      </c>
      <c r="Q38" s="29">
        <f t="shared" si="7"/>
        <v>4328348120</v>
      </c>
    </row>
    <row r="39" spans="1:17" ht="13.5">
      <c r="A39" s="3" t="s">
        <v>33</v>
      </c>
      <c r="B39" s="2"/>
      <c r="C39" s="19">
        <v>90977034</v>
      </c>
      <c r="D39" s="19">
        <v>77055126</v>
      </c>
      <c r="E39" s="19">
        <v>57879619</v>
      </c>
      <c r="F39" s="19">
        <v>57355462</v>
      </c>
      <c r="G39" s="19">
        <v>79482122</v>
      </c>
      <c r="H39" s="19">
        <v>62436316</v>
      </c>
      <c r="I39" s="19">
        <v>61498602</v>
      </c>
      <c r="J39" s="19">
        <v>60729133</v>
      </c>
      <c r="K39" s="19">
        <v>67694281</v>
      </c>
      <c r="L39" s="19">
        <v>57994134</v>
      </c>
      <c r="M39" s="19">
        <v>55259088</v>
      </c>
      <c r="N39" s="20">
        <v>55960833</v>
      </c>
      <c r="O39" s="21">
        <v>784321750</v>
      </c>
      <c r="P39" s="19">
        <v>814324220</v>
      </c>
      <c r="Q39" s="22">
        <v>855217350</v>
      </c>
    </row>
    <row r="40" spans="1:17" ht="13.5">
      <c r="A40" s="3" t="s">
        <v>34</v>
      </c>
      <c r="B40" s="2"/>
      <c r="C40" s="19">
        <v>404737160</v>
      </c>
      <c r="D40" s="19">
        <v>193762074</v>
      </c>
      <c r="E40" s="19">
        <v>229640669</v>
      </c>
      <c r="F40" s="19">
        <v>193603827</v>
      </c>
      <c r="G40" s="19">
        <v>263538953</v>
      </c>
      <c r="H40" s="19">
        <v>236156579</v>
      </c>
      <c r="I40" s="19">
        <v>232243126</v>
      </c>
      <c r="J40" s="19">
        <v>208562297</v>
      </c>
      <c r="K40" s="19">
        <v>194504877</v>
      </c>
      <c r="L40" s="19">
        <v>202704970</v>
      </c>
      <c r="M40" s="19">
        <v>199968483</v>
      </c>
      <c r="N40" s="20">
        <v>221681875</v>
      </c>
      <c r="O40" s="21">
        <v>2781104890</v>
      </c>
      <c r="P40" s="19">
        <v>2936658930</v>
      </c>
      <c r="Q40" s="22">
        <v>3177980110</v>
      </c>
    </row>
    <row r="41" spans="1:17" ht="13.5">
      <c r="A41" s="3" t="s">
        <v>35</v>
      </c>
      <c r="B41" s="2"/>
      <c r="C41" s="19">
        <v>23992050</v>
      </c>
      <c r="D41" s="19">
        <v>21736414</v>
      </c>
      <c r="E41" s="19">
        <v>18920936</v>
      </c>
      <c r="F41" s="19">
        <v>21707104</v>
      </c>
      <c r="G41" s="19">
        <v>30003157</v>
      </c>
      <c r="H41" s="19">
        <v>20805703</v>
      </c>
      <c r="I41" s="19">
        <v>21112505</v>
      </c>
      <c r="J41" s="19">
        <v>20997485</v>
      </c>
      <c r="K41" s="19">
        <v>20950700</v>
      </c>
      <c r="L41" s="19">
        <v>20880743</v>
      </c>
      <c r="M41" s="19">
        <v>20976310</v>
      </c>
      <c r="N41" s="20">
        <v>18974973</v>
      </c>
      <c r="O41" s="21">
        <v>261058080</v>
      </c>
      <c r="P41" s="19">
        <v>277732140</v>
      </c>
      <c r="Q41" s="22">
        <v>295150660</v>
      </c>
    </row>
    <row r="42" spans="1:17" ht="13.5">
      <c r="A42" s="1" t="s">
        <v>36</v>
      </c>
      <c r="B42" s="4"/>
      <c r="C42" s="16">
        <f aca="true" t="shared" si="8" ref="C42:Q42">SUM(C43:C46)</f>
        <v>2744897724</v>
      </c>
      <c r="D42" s="16">
        <f t="shared" si="8"/>
        <v>800836516</v>
      </c>
      <c r="E42" s="16">
        <f>SUM(E43:E46)</f>
        <v>816068216</v>
      </c>
      <c r="F42" s="16">
        <f>SUM(F43:F46)</f>
        <v>803599445</v>
      </c>
      <c r="G42" s="16">
        <f>SUM(G43:G46)</f>
        <v>951151992</v>
      </c>
      <c r="H42" s="16">
        <f>SUM(H43:H46)</f>
        <v>1017061954</v>
      </c>
      <c r="I42" s="16">
        <f t="shared" si="8"/>
        <v>842699147</v>
      </c>
      <c r="J42" s="16">
        <f t="shared" si="8"/>
        <v>1203242474</v>
      </c>
      <c r="K42" s="16">
        <f t="shared" si="8"/>
        <v>813692319</v>
      </c>
      <c r="L42" s="16">
        <f>SUM(L43:L46)</f>
        <v>821671288</v>
      </c>
      <c r="M42" s="16">
        <f>SUM(M43:M46)</f>
        <v>811017381</v>
      </c>
      <c r="N42" s="27">
        <f t="shared" si="8"/>
        <v>10934850794</v>
      </c>
      <c r="O42" s="28">
        <f t="shared" si="8"/>
        <v>22560789250</v>
      </c>
      <c r="P42" s="16">
        <f t="shared" si="8"/>
        <v>24987994860</v>
      </c>
      <c r="Q42" s="29">
        <f t="shared" si="8"/>
        <v>26552393020</v>
      </c>
    </row>
    <row r="43" spans="1:17" ht="13.5">
      <c r="A43" s="3" t="s">
        <v>37</v>
      </c>
      <c r="B43" s="2"/>
      <c r="C43" s="19">
        <v>763485963</v>
      </c>
      <c r="D43" s="19">
        <v>244086420</v>
      </c>
      <c r="E43" s="19">
        <v>248573788</v>
      </c>
      <c r="F43" s="19">
        <v>244984104</v>
      </c>
      <c r="G43" s="19">
        <v>297514892</v>
      </c>
      <c r="H43" s="19">
        <v>300737153</v>
      </c>
      <c r="I43" s="19">
        <v>254579656</v>
      </c>
      <c r="J43" s="19">
        <v>388375133</v>
      </c>
      <c r="K43" s="19">
        <v>246496923</v>
      </c>
      <c r="L43" s="19">
        <v>249527605</v>
      </c>
      <c r="M43" s="19">
        <v>245255502</v>
      </c>
      <c r="N43" s="20">
        <v>9854526041</v>
      </c>
      <c r="O43" s="21">
        <v>13338143180</v>
      </c>
      <c r="P43" s="19">
        <v>15242071430</v>
      </c>
      <c r="Q43" s="22">
        <v>16272728880</v>
      </c>
    </row>
    <row r="44" spans="1:17" ht="13.5">
      <c r="A44" s="3" t="s">
        <v>38</v>
      </c>
      <c r="B44" s="2"/>
      <c r="C44" s="19">
        <v>1229085495</v>
      </c>
      <c r="D44" s="19">
        <v>374174841</v>
      </c>
      <c r="E44" s="19">
        <v>379732402</v>
      </c>
      <c r="F44" s="19">
        <v>375158890</v>
      </c>
      <c r="G44" s="19">
        <v>418114244</v>
      </c>
      <c r="H44" s="19">
        <v>468903067</v>
      </c>
      <c r="I44" s="19">
        <v>390140894</v>
      </c>
      <c r="J44" s="19">
        <v>572537154</v>
      </c>
      <c r="K44" s="19">
        <v>377832722</v>
      </c>
      <c r="L44" s="19">
        <v>380340546</v>
      </c>
      <c r="M44" s="19">
        <v>377471772</v>
      </c>
      <c r="N44" s="20">
        <v>739208603</v>
      </c>
      <c r="O44" s="21">
        <v>6082700630</v>
      </c>
      <c r="P44" s="19">
        <v>6446263800</v>
      </c>
      <c r="Q44" s="22">
        <v>6828310300</v>
      </c>
    </row>
    <row r="45" spans="1:17" ht="13.5">
      <c r="A45" s="3" t="s">
        <v>39</v>
      </c>
      <c r="B45" s="2"/>
      <c r="C45" s="23">
        <v>649942928</v>
      </c>
      <c r="D45" s="23">
        <v>79240232</v>
      </c>
      <c r="E45" s="23">
        <v>82115647</v>
      </c>
      <c r="F45" s="23">
        <v>79709542</v>
      </c>
      <c r="G45" s="23">
        <v>106259045</v>
      </c>
      <c r="H45" s="23">
        <v>131782116</v>
      </c>
      <c r="I45" s="23">
        <v>92038984</v>
      </c>
      <c r="J45" s="23">
        <v>116647767</v>
      </c>
      <c r="K45" s="23">
        <v>85399418</v>
      </c>
      <c r="L45" s="23">
        <v>86882344</v>
      </c>
      <c r="M45" s="23">
        <v>84708156</v>
      </c>
      <c r="N45" s="24">
        <v>209054931</v>
      </c>
      <c r="O45" s="25">
        <v>1803781110</v>
      </c>
      <c r="P45" s="23">
        <v>1879487040</v>
      </c>
      <c r="Q45" s="26">
        <v>1962863240</v>
      </c>
    </row>
    <row r="46" spans="1:17" ht="13.5">
      <c r="A46" s="3" t="s">
        <v>40</v>
      </c>
      <c r="B46" s="2"/>
      <c r="C46" s="19">
        <v>102383338</v>
      </c>
      <c r="D46" s="19">
        <v>103335023</v>
      </c>
      <c r="E46" s="19">
        <v>105646379</v>
      </c>
      <c r="F46" s="19">
        <v>103746909</v>
      </c>
      <c r="G46" s="19">
        <v>129263811</v>
      </c>
      <c r="H46" s="19">
        <v>115639618</v>
      </c>
      <c r="I46" s="19">
        <v>105939613</v>
      </c>
      <c r="J46" s="19">
        <v>125682420</v>
      </c>
      <c r="K46" s="19">
        <v>103963256</v>
      </c>
      <c r="L46" s="19">
        <v>104920793</v>
      </c>
      <c r="M46" s="19">
        <v>103581951</v>
      </c>
      <c r="N46" s="20">
        <v>132061219</v>
      </c>
      <c r="O46" s="21">
        <v>1336164330</v>
      </c>
      <c r="P46" s="19">
        <v>1420172590</v>
      </c>
      <c r="Q46" s="22">
        <v>1488490600</v>
      </c>
    </row>
    <row r="47" spans="1:17" ht="13.5">
      <c r="A47" s="1" t="s">
        <v>41</v>
      </c>
      <c r="B47" s="4"/>
      <c r="C47" s="16">
        <v>74857185</v>
      </c>
      <c r="D47" s="16">
        <v>18141301</v>
      </c>
      <c r="E47" s="16">
        <v>30134328</v>
      </c>
      <c r="F47" s="16">
        <v>22713854</v>
      </c>
      <c r="G47" s="16">
        <v>20296208</v>
      </c>
      <c r="H47" s="16">
        <v>26284315</v>
      </c>
      <c r="I47" s="16">
        <v>22159584</v>
      </c>
      <c r="J47" s="16">
        <v>13836827</v>
      </c>
      <c r="K47" s="16">
        <v>17542872</v>
      </c>
      <c r="L47" s="16">
        <v>21836715</v>
      </c>
      <c r="M47" s="16">
        <v>13188809</v>
      </c>
      <c r="N47" s="27">
        <v>18258322</v>
      </c>
      <c r="O47" s="28">
        <v>299250320</v>
      </c>
      <c r="P47" s="16">
        <v>310922170</v>
      </c>
      <c r="Q47" s="29">
        <v>326386060</v>
      </c>
    </row>
    <row r="48" spans="1:17" ht="13.5">
      <c r="A48" s="5" t="s">
        <v>44</v>
      </c>
      <c r="B48" s="6"/>
      <c r="C48" s="41">
        <f aca="true" t="shared" si="9" ref="C48:Q48">+C28+C32+C38+C42+C47</f>
        <v>5237491097</v>
      </c>
      <c r="D48" s="41">
        <f t="shared" si="9"/>
        <v>1942916515</v>
      </c>
      <c r="E48" s="41">
        <f>+E28+E32+E38+E42+E47</f>
        <v>2001981672</v>
      </c>
      <c r="F48" s="41">
        <f>+F28+F32+F38+F42+F47</f>
        <v>1950146394</v>
      </c>
      <c r="G48" s="41">
        <f>+G28+G32+G38+G42+G47</f>
        <v>2448584455</v>
      </c>
      <c r="H48" s="41">
        <f>+H28+H32+H38+H42+H47</f>
        <v>2332005678</v>
      </c>
      <c r="I48" s="41">
        <f t="shared" si="9"/>
        <v>2035406476</v>
      </c>
      <c r="J48" s="41">
        <f t="shared" si="9"/>
        <v>2511276702</v>
      </c>
      <c r="K48" s="41">
        <f t="shared" si="9"/>
        <v>1966276310</v>
      </c>
      <c r="L48" s="41">
        <f>+L28+L32+L38+L42+L47</f>
        <v>1947669219</v>
      </c>
      <c r="M48" s="41">
        <f>+M28+M32+M38+M42+M47</f>
        <v>1934554454</v>
      </c>
      <c r="N48" s="42">
        <f t="shared" si="9"/>
        <v>13853501588</v>
      </c>
      <c r="O48" s="43">
        <f t="shared" si="9"/>
        <v>40161810560</v>
      </c>
      <c r="P48" s="41">
        <f t="shared" si="9"/>
        <v>43539782450</v>
      </c>
      <c r="Q48" s="44">
        <f t="shared" si="9"/>
        <v>46318719320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6833574352</v>
      </c>
      <c r="D49" s="45">
        <f t="shared" si="10"/>
        <v>1597583734</v>
      </c>
      <c r="E49" s="45">
        <f t="shared" si="10"/>
        <v>691876770</v>
      </c>
      <c r="F49" s="45">
        <f t="shared" si="10"/>
        <v>-103182129</v>
      </c>
      <c r="G49" s="45">
        <f t="shared" si="10"/>
        <v>-489461411</v>
      </c>
      <c r="H49" s="45">
        <f t="shared" si="10"/>
        <v>1823059461</v>
      </c>
      <c r="I49" s="45">
        <f t="shared" si="10"/>
        <v>-147536522</v>
      </c>
      <c r="J49" s="45">
        <f t="shared" si="10"/>
        <v>-506943513</v>
      </c>
      <c r="K49" s="45">
        <f t="shared" si="10"/>
        <v>2223679102</v>
      </c>
      <c r="L49" s="45">
        <f>+L25-L48</f>
        <v>-28403865</v>
      </c>
      <c r="M49" s="45">
        <f>+M25-M48</f>
        <v>40735574</v>
      </c>
      <c r="N49" s="46">
        <f t="shared" si="10"/>
        <v>-8024023483</v>
      </c>
      <c r="O49" s="47">
        <f t="shared" si="10"/>
        <v>3910958070</v>
      </c>
      <c r="P49" s="45">
        <f t="shared" si="10"/>
        <v>4644559440</v>
      </c>
      <c r="Q49" s="48">
        <f t="shared" si="10"/>
        <v>5411463060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1113336914</v>
      </c>
      <c r="D5" s="16">
        <f t="shared" si="0"/>
        <v>1978957174</v>
      </c>
      <c r="E5" s="16">
        <f t="shared" si="0"/>
        <v>1114839428</v>
      </c>
      <c r="F5" s="16">
        <f t="shared" si="0"/>
        <v>1116228421</v>
      </c>
      <c r="G5" s="16">
        <f t="shared" si="0"/>
        <v>1115216703</v>
      </c>
      <c r="H5" s="16">
        <f t="shared" si="0"/>
        <v>1977857345</v>
      </c>
      <c r="I5" s="16">
        <f t="shared" si="0"/>
        <v>1136457873</v>
      </c>
      <c r="J5" s="16">
        <f t="shared" si="0"/>
        <v>1141469371</v>
      </c>
      <c r="K5" s="16">
        <f t="shared" si="0"/>
        <v>2008402544</v>
      </c>
      <c r="L5" s="16">
        <f>SUM(L6:L8)</f>
        <v>1140366271</v>
      </c>
      <c r="M5" s="16">
        <f>SUM(M6:M8)</f>
        <v>1139512873</v>
      </c>
      <c r="N5" s="17">
        <f t="shared" si="0"/>
        <v>1159935291</v>
      </c>
      <c r="O5" s="18">
        <f t="shared" si="0"/>
        <v>16142580206</v>
      </c>
      <c r="P5" s="16">
        <f t="shared" si="0"/>
        <v>17530148584</v>
      </c>
      <c r="Q5" s="17">
        <f t="shared" si="0"/>
        <v>18944092684</v>
      </c>
    </row>
    <row r="6" spans="1:17" ht="13.5">
      <c r="A6" s="3" t="s">
        <v>23</v>
      </c>
      <c r="B6" s="2"/>
      <c r="C6" s="19">
        <v>26152</v>
      </c>
      <c r="D6" s="19">
        <v>26152</v>
      </c>
      <c r="E6" s="19">
        <v>26152</v>
      </c>
      <c r="F6" s="19">
        <v>26152</v>
      </c>
      <c r="G6" s="19">
        <v>26152</v>
      </c>
      <c r="H6" s="19">
        <v>26152</v>
      </c>
      <c r="I6" s="19">
        <v>26152</v>
      </c>
      <c r="J6" s="19">
        <v>26152</v>
      </c>
      <c r="K6" s="19">
        <v>26152</v>
      </c>
      <c r="L6" s="19">
        <v>26152</v>
      </c>
      <c r="M6" s="19">
        <v>26152</v>
      </c>
      <c r="N6" s="20">
        <v>1060152</v>
      </c>
      <c r="O6" s="21">
        <v>1347825</v>
      </c>
      <c r="P6" s="19">
        <v>1363452</v>
      </c>
      <c r="Q6" s="22">
        <v>1379957</v>
      </c>
    </row>
    <row r="7" spans="1:17" ht="13.5">
      <c r="A7" s="3" t="s">
        <v>24</v>
      </c>
      <c r="B7" s="2"/>
      <c r="C7" s="23">
        <v>1113310513</v>
      </c>
      <c r="D7" s="23">
        <v>1978930773</v>
      </c>
      <c r="E7" s="23">
        <v>1114813027</v>
      </c>
      <c r="F7" s="23">
        <v>1116202020</v>
      </c>
      <c r="G7" s="23">
        <v>1115190302</v>
      </c>
      <c r="H7" s="23">
        <v>1977830944</v>
      </c>
      <c r="I7" s="23">
        <v>1136431472</v>
      </c>
      <c r="J7" s="23">
        <v>1141442970</v>
      </c>
      <c r="K7" s="23">
        <v>2008376143</v>
      </c>
      <c r="L7" s="23">
        <v>1140339870</v>
      </c>
      <c r="M7" s="23">
        <v>1139486472</v>
      </c>
      <c r="N7" s="24">
        <v>1158874890</v>
      </c>
      <c r="O7" s="25">
        <v>16141229393</v>
      </c>
      <c r="P7" s="23">
        <v>17528781995</v>
      </c>
      <c r="Q7" s="26">
        <v>18942709432</v>
      </c>
    </row>
    <row r="8" spans="1:17" ht="13.5">
      <c r="A8" s="3" t="s">
        <v>25</v>
      </c>
      <c r="B8" s="2"/>
      <c r="C8" s="19">
        <v>249</v>
      </c>
      <c r="D8" s="19">
        <v>249</v>
      </c>
      <c r="E8" s="19">
        <v>249</v>
      </c>
      <c r="F8" s="19">
        <v>249</v>
      </c>
      <c r="G8" s="19">
        <v>249</v>
      </c>
      <c r="H8" s="19">
        <v>249</v>
      </c>
      <c r="I8" s="19">
        <v>249</v>
      </c>
      <c r="J8" s="19">
        <v>249</v>
      </c>
      <c r="K8" s="19">
        <v>249</v>
      </c>
      <c r="L8" s="19">
        <v>249</v>
      </c>
      <c r="M8" s="19">
        <v>249</v>
      </c>
      <c r="N8" s="20">
        <v>249</v>
      </c>
      <c r="O8" s="21">
        <v>2988</v>
      </c>
      <c r="P8" s="19">
        <v>3137</v>
      </c>
      <c r="Q8" s="22">
        <v>3295</v>
      </c>
    </row>
    <row r="9" spans="1:17" ht="13.5">
      <c r="A9" s="1" t="s">
        <v>26</v>
      </c>
      <c r="B9" s="2"/>
      <c r="C9" s="16">
        <f aca="true" t="shared" si="1" ref="C9:Q9">SUM(C10:C14)</f>
        <v>184095308</v>
      </c>
      <c r="D9" s="16">
        <f t="shared" si="1"/>
        <v>236466831</v>
      </c>
      <c r="E9" s="16">
        <f t="shared" si="1"/>
        <v>237255139</v>
      </c>
      <c r="F9" s="16">
        <f t="shared" si="1"/>
        <v>242730236</v>
      </c>
      <c r="G9" s="16">
        <f t="shared" si="1"/>
        <v>241101912</v>
      </c>
      <c r="H9" s="16">
        <f t="shared" si="1"/>
        <v>258170512</v>
      </c>
      <c r="I9" s="16">
        <f t="shared" si="1"/>
        <v>217915318</v>
      </c>
      <c r="J9" s="16">
        <f t="shared" si="1"/>
        <v>274123390</v>
      </c>
      <c r="K9" s="16">
        <f t="shared" si="1"/>
        <v>304636078</v>
      </c>
      <c r="L9" s="16">
        <f>SUM(L10:L14)</f>
        <v>258955498</v>
      </c>
      <c r="M9" s="16">
        <f>SUM(M10:M14)</f>
        <v>243229131</v>
      </c>
      <c r="N9" s="27">
        <f t="shared" si="1"/>
        <v>511016704</v>
      </c>
      <c r="O9" s="28">
        <f t="shared" si="1"/>
        <v>3209696086</v>
      </c>
      <c r="P9" s="16">
        <f t="shared" si="1"/>
        <v>3420789596</v>
      </c>
      <c r="Q9" s="29">
        <f t="shared" si="1"/>
        <v>3576919949</v>
      </c>
    </row>
    <row r="10" spans="1:17" ht="13.5">
      <c r="A10" s="3" t="s">
        <v>27</v>
      </c>
      <c r="B10" s="2"/>
      <c r="C10" s="19">
        <v>7489880</v>
      </c>
      <c r="D10" s="19">
        <v>7019179</v>
      </c>
      <c r="E10" s="19">
        <v>7259179</v>
      </c>
      <c r="F10" s="19">
        <v>7459179</v>
      </c>
      <c r="G10" s="19">
        <v>11527191</v>
      </c>
      <c r="H10" s="19">
        <v>8405429</v>
      </c>
      <c r="I10" s="19">
        <v>9016042</v>
      </c>
      <c r="J10" s="19">
        <v>9285792</v>
      </c>
      <c r="K10" s="19">
        <v>15535742</v>
      </c>
      <c r="L10" s="19">
        <v>15825242</v>
      </c>
      <c r="M10" s="19">
        <v>16017792</v>
      </c>
      <c r="N10" s="20">
        <v>20087380</v>
      </c>
      <c r="O10" s="21">
        <v>134928030</v>
      </c>
      <c r="P10" s="19">
        <v>131785419</v>
      </c>
      <c r="Q10" s="22">
        <v>155513658</v>
      </c>
    </row>
    <row r="11" spans="1:17" ht="13.5">
      <c r="A11" s="3" t="s">
        <v>28</v>
      </c>
      <c r="B11" s="2"/>
      <c r="C11" s="19">
        <v>3798135</v>
      </c>
      <c r="D11" s="19">
        <v>4590764</v>
      </c>
      <c r="E11" s="19">
        <v>5098135</v>
      </c>
      <c r="F11" s="19">
        <v>5898135</v>
      </c>
      <c r="G11" s="19">
        <v>4812764</v>
      </c>
      <c r="H11" s="19">
        <v>4855135</v>
      </c>
      <c r="I11" s="19">
        <v>4800135</v>
      </c>
      <c r="J11" s="19">
        <v>5048764</v>
      </c>
      <c r="K11" s="19">
        <v>4853135</v>
      </c>
      <c r="L11" s="19">
        <v>3888135</v>
      </c>
      <c r="M11" s="19">
        <v>3780764</v>
      </c>
      <c r="N11" s="20">
        <v>4622092</v>
      </c>
      <c r="O11" s="21">
        <v>56046072</v>
      </c>
      <c r="P11" s="19">
        <v>116596959</v>
      </c>
      <c r="Q11" s="22">
        <v>125326106</v>
      </c>
    </row>
    <row r="12" spans="1:17" ht="13.5">
      <c r="A12" s="3" t="s">
        <v>29</v>
      </c>
      <c r="B12" s="2"/>
      <c r="C12" s="19">
        <v>91400529</v>
      </c>
      <c r="D12" s="19">
        <v>91400529</v>
      </c>
      <c r="E12" s="19">
        <v>92033029</v>
      </c>
      <c r="F12" s="19">
        <v>91400529</v>
      </c>
      <c r="G12" s="19">
        <v>95000529</v>
      </c>
      <c r="H12" s="19">
        <v>92133029</v>
      </c>
      <c r="I12" s="19">
        <v>91500529</v>
      </c>
      <c r="J12" s="19">
        <v>91500529</v>
      </c>
      <c r="K12" s="19">
        <v>99633029</v>
      </c>
      <c r="L12" s="19">
        <v>91500529</v>
      </c>
      <c r="M12" s="19">
        <v>91500529</v>
      </c>
      <c r="N12" s="20">
        <v>113239654</v>
      </c>
      <c r="O12" s="21">
        <v>1132243017</v>
      </c>
      <c r="P12" s="19">
        <v>1115661344</v>
      </c>
      <c r="Q12" s="22">
        <v>1189291759</v>
      </c>
    </row>
    <row r="13" spans="1:17" ht="13.5">
      <c r="A13" s="3" t="s">
        <v>30</v>
      </c>
      <c r="B13" s="2"/>
      <c r="C13" s="19">
        <v>47697644</v>
      </c>
      <c r="D13" s="19">
        <v>99747239</v>
      </c>
      <c r="E13" s="19">
        <v>99280676</v>
      </c>
      <c r="F13" s="19">
        <v>104463273</v>
      </c>
      <c r="G13" s="19">
        <v>96133807</v>
      </c>
      <c r="H13" s="19">
        <v>119117799</v>
      </c>
      <c r="I13" s="19">
        <v>78339492</v>
      </c>
      <c r="J13" s="19">
        <v>128929185</v>
      </c>
      <c r="K13" s="19">
        <v>145255052</v>
      </c>
      <c r="L13" s="19">
        <v>101692072</v>
      </c>
      <c r="M13" s="19">
        <v>91570930</v>
      </c>
      <c r="N13" s="20">
        <v>272362909</v>
      </c>
      <c r="O13" s="21">
        <v>1384590079</v>
      </c>
      <c r="P13" s="19">
        <v>1529762734</v>
      </c>
      <c r="Q13" s="22">
        <v>1562310364</v>
      </c>
    </row>
    <row r="14" spans="1:17" ht="13.5">
      <c r="A14" s="3" t="s">
        <v>31</v>
      </c>
      <c r="B14" s="2"/>
      <c r="C14" s="23">
        <v>33709120</v>
      </c>
      <c r="D14" s="23">
        <v>33709120</v>
      </c>
      <c r="E14" s="23">
        <v>33584120</v>
      </c>
      <c r="F14" s="23">
        <v>33509120</v>
      </c>
      <c r="G14" s="23">
        <v>33627621</v>
      </c>
      <c r="H14" s="23">
        <v>33659120</v>
      </c>
      <c r="I14" s="23">
        <v>34259120</v>
      </c>
      <c r="J14" s="23">
        <v>39359120</v>
      </c>
      <c r="K14" s="23">
        <v>39359120</v>
      </c>
      <c r="L14" s="23">
        <v>46049520</v>
      </c>
      <c r="M14" s="23">
        <v>40359116</v>
      </c>
      <c r="N14" s="24">
        <v>100704669</v>
      </c>
      <c r="O14" s="25">
        <v>501888888</v>
      </c>
      <c r="P14" s="23">
        <v>526983140</v>
      </c>
      <c r="Q14" s="26">
        <v>544478062</v>
      </c>
    </row>
    <row r="15" spans="1:17" ht="13.5">
      <c r="A15" s="1" t="s">
        <v>32</v>
      </c>
      <c r="B15" s="4"/>
      <c r="C15" s="16">
        <f aca="true" t="shared" si="2" ref="C15:Q15">SUM(C16:C18)</f>
        <v>126309337</v>
      </c>
      <c r="D15" s="16">
        <f t="shared" si="2"/>
        <v>159928373</v>
      </c>
      <c r="E15" s="16">
        <f t="shared" si="2"/>
        <v>194014938</v>
      </c>
      <c r="F15" s="16">
        <f t="shared" si="2"/>
        <v>228387100</v>
      </c>
      <c r="G15" s="16">
        <f t="shared" si="2"/>
        <v>206075747</v>
      </c>
      <c r="H15" s="16">
        <f t="shared" si="2"/>
        <v>197141578</v>
      </c>
      <c r="I15" s="16">
        <f t="shared" si="2"/>
        <v>210684299</v>
      </c>
      <c r="J15" s="16">
        <f t="shared" si="2"/>
        <v>191137296</v>
      </c>
      <c r="K15" s="16">
        <f t="shared" si="2"/>
        <v>214308654</v>
      </c>
      <c r="L15" s="16">
        <f>SUM(L16:L18)</f>
        <v>208750488</v>
      </c>
      <c r="M15" s="16">
        <f>SUM(M16:M18)</f>
        <v>211625278</v>
      </c>
      <c r="N15" s="27">
        <f t="shared" si="2"/>
        <v>1210126993</v>
      </c>
      <c r="O15" s="28">
        <f t="shared" si="2"/>
        <v>3358490040</v>
      </c>
      <c r="P15" s="16">
        <f t="shared" si="2"/>
        <v>3618853527</v>
      </c>
      <c r="Q15" s="29">
        <f t="shared" si="2"/>
        <v>3817563332</v>
      </c>
    </row>
    <row r="16" spans="1:17" ht="13.5">
      <c r="A16" s="3" t="s">
        <v>33</v>
      </c>
      <c r="B16" s="2"/>
      <c r="C16" s="19">
        <v>59778421</v>
      </c>
      <c r="D16" s="19">
        <v>34365162</v>
      </c>
      <c r="E16" s="19">
        <v>34400762</v>
      </c>
      <c r="F16" s="19">
        <v>34900762</v>
      </c>
      <c r="G16" s="19">
        <v>36000762</v>
      </c>
      <c r="H16" s="19">
        <v>34360762</v>
      </c>
      <c r="I16" s="19">
        <v>59076911</v>
      </c>
      <c r="J16" s="19">
        <v>35005692</v>
      </c>
      <c r="K16" s="19">
        <v>46160762</v>
      </c>
      <c r="L16" s="19">
        <v>36160762</v>
      </c>
      <c r="M16" s="19">
        <v>36280762</v>
      </c>
      <c r="N16" s="20">
        <v>37414657</v>
      </c>
      <c r="O16" s="21">
        <v>483906167</v>
      </c>
      <c r="P16" s="19">
        <v>505497367</v>
      </c>
      <c r="Q16" s="22">
        <v>527786375</v>
      </c>
    </row>
    <row r="17" spans="1:17" ht="13.5">
      <c r="A17" s="3" t="s">
        <v>34</v>
      </c>
      <c r="B17" s="2"/>
      <c r="C17" s="19">
        <v>65578512</v>
      </c>
      <c r="D17" s="19">
        <v>121830707</v>
      </c>
      <c r="E17" s="19">
        <v>155788882</v>
      </c>
      <c r="F17" s="19">
        <v>189696044</v>
      </c>
      <c r="G17" s="19">
        <v>166087481</v>
      </c>
      <c r="H17" s="19">
        <v>159557833</v>
      </c>
      <c r="I17" s="19">
        <v>148134986</v>
      </c>
      <c r="J17" s="19">
        <v>151924400</v>
      </c>
      <c r="K17" s="19">
        <v>164671647</v>
      </c>
      <c r="L17" s="19">
        <v>169865227</v>
      </c>
      <c r="M17" s="19">
        <v>172641207</v>
      </c>
      <c r="N17" s="20">
        <v>1170262344</v>
      </c>
      <c r="O17" s="21">
        <v>2836039268</v>
      </c>
      <c r="P17" s="19">
        <v>3108978506</v>
      </c>
      <c r="Q17" s="22">
        <v>3285179982</v>
      </c>
    </row>
    <row r="18" spans="1:17" ht="13.5">
      <c r="A18" s="3" t="s">
        <v>35</v>
      </c>
      <c r="B18" s="2"/>
      <c r="C18" s="19">
        <v>952404</v>
      </c>
      <c r="D18" s="19">
        <v>3732504</v>
      </c>
      <c r="E18" s="19">
        <v>3825294</v>
      </c>
      <c r="F18" s="19">
        <v>3790294</v>
      </c>
      <c r="G18" s="19">
        <v>3987504</v>
      </c>
      <c r="H18" s="19">
        <v>3222983</v>
      </c>
      <c r="I18" s="19">
        <v>3472402</v>
      </c>
      <c r="J18" s="19">
        <v>4207204</v>
      </c>
      <c r="K18" s="19">
        <v>3476245</v>
      </c>
      <c r="L18" s="19">
        <v>2724499</v>
      </c>
      <c r="M18" s="19">
        <v>2703309</v>
      </c>
      <c r="N18" s="20">
        <v>2449992</v>
      </c>
      <c r="O18" s="21">
        <v>38544605</v>
      </c>
      <c r="P18" s="19">
        <v>4377654</v>
      </c>
      <c r="Q18" s="22">
        <v>4596975</v>
      </c>
    </row>
    <row r="19" spans="1:17" ht="13.5">
      <c r="A19" s="1" t="s">
        <v>36</v>
      </c>
      <c r="B19" s="4"/>
      <c r="C19" s="16">
        <f aca="true" t="shared" si="3" ref="C19:Q19">SUM(C20:C23)</f>
        <v>1868665562</v>
      </c>
      <c r="D19" s="16">
        <f t="shared" si="3"/>
        <v>1981636295</v>
      </c>
      <c r="E19" s="16">
        <f t="shared" si="3"/>
        <v>1852410762</v>
      </c>
      <c r="F19" s="16">
        <f t="shared" si="3"/>
        <v>1916276483</v>
      </c>
      <c r="G19" s="16">
        <f t="shared" si="3"/>
        <v>1878648321</v>
      </c>
      <c r="H19" s="16">
        <f t="shared" si="3"/>
        <v>1775424903</v>
      </c>
      <c r="I19" s="16">
        <f t="shared" si="3"/>
        <v>1959059915</v>
      </c>
      <c r="J19" s="16">
        <f t="shared" si="3"/>
        <v>1819872878</v>
      </c>
      <c r="K19" s="16">
        <f t="shared" si="3"/>
        <v>1915904262</v>
      </c>
      <c r="L19" s="16">
        <f>SUM(L20:L23)</f>
        <v>1780579785</v>
      </c>
      <c r="M19" s="16">
        <f>SUM(M20:M23)</f>
        <v>1929540473</v>
      </c>
      <c r="N19" s="27">
        <f t="shared" si="3"/>
        <v>1838437122</v>
      </c>
      <c r="O19" s="28">
        <f t="shared" si="3"/>
        <v>22516456753</v>
      </c>
      <c r="P19" s="16">
        <f t="shared" si="3"/>
        <v>25159277456</v>
      </c>
      <c r="Q19" s="29">
        <f t="shared" si="3"/>
        <v>27166896193</v>
      </c>
    </row>
    <row r="20" spans="1:17" ht="13.5">
      <c r="A20" s="3" t="s">
        <v>37</v>
      </c>
      <c r="B20" s="2"/>
      <c r="C20" s="19">
        <v>1292922282</v>
      </c>
      <c r="D20" s="19">
        <v>1368998889</v>
      </c>
      <c r="E20" s="19">
        <v>1224298279</v>
      </c>
      <c r="F20" s="19">
        <v>1260501342</v>
      </c>
      <c r="G20" s="19">
        <v>1209345549</v>
      </c>
      <c r="H20" s="19">
        <v>1066033481</v>
      </c>
      <c r="I20" s="19">
        <v>1229457874</v>
      </c>
      <c r="J20" s="19">
        <v>1045386268</v>
      </c>
      <c r="K20" s="19">
        <v>1111784126</v>
      </c>
      <c r="L20" s="19">
        <v>1060817423</v>
      </c>
      <c r="M20" s="19">
        <v>1219132527</v>
      </c>
      <c r="N20" s="20">
        <v>1163611058</v>
      </c>
      <c r="O20" s="21">
        <v>14252289096</v>
      </c>
      <c r="P20" s="19">
        <v>15961971928</v>
      </c>
      <c r="Q20" s="22">
        <v>17244786886</v>
      </c>
    </row>
    <row r="21" spans="1:17" ht="13.5">
      <c r="A21" s="3" t="s">
        <v>38</v>
      </c>
      <c r="B21" s="2"/>
      <c r="C21" s="19">
        <v>315025830</v>
      </c>
      <c r="D21" s="19">
        <v>333527112</v>
      </c>
      <c r="E21" s="19">
        <v>347592722</v>
      </c>
      <c r="F21" s="19">
        <v>360928713</v>
      </c>
      <c r="G21" s="19">
        <v>368973046</v>
      </c>
      <c r="H21" s="19">
        <v>386631834</v>
      </c>
      <c r="I21" s="19">
        <v>416361291</v>
      </c>
      <c r="J21" s="19">
        <v>414913193</v>
      </c>
      <c r="K21" s="19">
        <v>400083334</v>
      </c>
      <c r="L21" s="19">
        <v>388860563</v>
      </c>
      <c r="M21" s="19">
        <v>377369321</v>
      </c>
      <c r="N21" s="20">
        <v>362966473</v>
      </c>
      <c r="O21" s="21">
        <v>4473233432</v>
      </c>
      <c r="P21" s="19">
        <v>5128166118</v>
      </c>
      <c r="Q21" s="22">
        <v>5484538332</v>
      </c>
    </row>
    <row r="22" spans="1:17" ht="13.5">
      <c r="A22" s="3" t="s">
        <v>39</v>
      </c>
      <c r="B22" s="2"/>
      <c r="C22" s="23">
        <v>114790189</v>
      </c>
      <c r="D22" s="23">
        <v>136793060</v>
      </c>
      <c r="E22" s="23">
        <v>138933321</v>
      </c>
      <c r="F22" s="23">
        <v>149208225</v>
      </c>
      <c r="G22" s="23">
        <v>156767753</v>
      </c>
      <c r="H22" s="23">
        <v>171792478</v>
      </c>
      <c r="I22" s="23">
        <v>162273640</v>
      </c>
      <c r="J22" s="23">
        <v>208606307</v>
      </c>
      <c r="K22" s="23">
        <v>253069692</v>
      </c>
      <c r="L22" s="23">
        <v>179934689</v>
      </c>
      <c r="M22" s="23">
        <v>182071515</v>
      </c>
      <c r="N22" s="24">
        <v>160892481</v>
      </c>
      <c r="O22" s="25">
        <v>2015133351</v>
      </c>
      <c r="P22" s="23">
        <v>2172698116</v>
      </c>
      <c r="Q22" s="26">
        <v>2403200503</v>
      </c>
    </row>
    <row r="23" spans="1:17" ht="13.5">
      <c r="A23" s="3" t="s">
        <v>40</v>
      </c>
      <c r="B23" s="2"/>
      <c r="C23" s="19">
        <v>145927261</v>
      </c>
      <c r="D23" s="19">
        <v>142317234</v>
      </c>
      <c r="E23" s="19">
        <v>141586440</v>
      </c>
      <c r="F23" s="19">
        <v>145638203</v>
      </c>
      <c r="G23" s="19">
        <v>143561973</v>
      </c>
      <c r="H23" s="19">
        <v>150967110</v>
      </c>
      <c r="I23" s="19">
        <v>150967110</v>
      </c>
      <c r="J23" s="19">
        <v>150967110</v>
      </c>
      <c r="K23" s="19">
        <v>150967110</v>
      </c>
      <c r="L23" s="19">
        <v>150967110</v>
      </c>
      <c r="M23" s="19">
        <v>150967110</v>
      </c>
      <c r="N23" s="20">
        <v>150967110</v>
      </c>
      <c r="O23" s="21">
        <v>1775800874</v>
      </c>
      <c r="P23" s="19">
        <v>1896441294</v>
      </c>
      <c r="Q23" s="22">
        <v>2034370472</v>
      </c>
    </row>
    <row r="24" spans="1:17" ht="13.5">
      <c r="A24" s="1" t="s">
        <v>41</v>
      </c>
      <c r="B24" s="4"/>
      <c r="C24" s="16">
        <v>18395096</v>
      </c>
      <c r="D24" s="16">
        <v>18395096</v>
      </c>
      <c r="E24" s="16">
        <v>18395096</v>
      </c>
      <c r="F24" s="16">
        <v>18395096</v>
      </c>
      <c r="G24" s="16">
        <v>18395096</v>
      </c>
      <c r="H24" s="16">
        <v>18395096</v>
      </c>
      <c r="I24" s="16">
        <v>18395096</v>
      </c>
      <c r="J24" s="16">
        <v>18395096</v>
      </c>
      <c r="K24" s="16">
        <v>18395096</v>
      </c>
      <c r="L24" s="16">
        <v>18395096</v>
      </c>
      <c r="M24" s="16">
        <v>18395096</v>
      </c>
      <c r="N24" s="27">
        <v>18587482</v>
      </c>
      <c r="O24" s="28">
        <v>220933554</v>
      </c>
      <c r="P24" s="16">
        <v>273488341</v>
      </c>
      <c r="Q24" s="29">
        <v>290796706</v>
      </c>
    </row>
    <row r="25" spans="1:17" ht="13.5">
      <c r="A25" s="5" t="s">
        <v>42</v>
      </c>
      <c r="B25" s="6"/>
      <c r="C25" s="41">
        <f aca="true" t="shared" si="4" ref="C25:Q25">+C5+C9+C15+C19+C24</f>
        <v>3310802217</v>
      </c>
      <c r="D25" s="41">
        <f t="shared" si="4"/>
        <v>4375383769</v>
      </c>
      <c r="E25" s="41">
        <f t="shared" si="4"/>
        <v>3416915363</v>
      </c>
      <c r="F25" s="41">
        <f t="shared" si="4"/>
        <v>3522017336</v>
      </c>
      <c r="G25" s="41">
        <f t="shared" si="4"/>
        <v>3459437779</v>
      </c>
      <c r="H25" s="41">
        <f t="shared" si="4"/>
        <v>4226989434</v>
      </c>
      <c r="I25" s="41">
        <f t="shared" si="4"/>
        <v>3542512501</v>
      </c>
      <c r="J25" s="41">
        <f t="shared" si="4"/>
        <v>3444998031</v>
      </c>
      <c r="K25" s="41">
        <f t="shared" si="4"/>
        <v>4461646634</v>
      </c>
      <c r="L25" s="41">
        <f>+L5+L9+L15+L19+L24</f>
        <v>3407047138</v>
      </c>
      <c r="M25" s="41">
        <f>+M5+M9+M15+M19+M24</f>
        <v>3542302851</v>
      </c>
      <c r="N25" s="42">
        <f t="shared" si="4"/>
        <v>4738103592</v>
      </c>
      <c r="O25" s="43">
        <f t="shared" si="4"/>
        <v>45448156639</v>
      </c>
      <c r="P25" s="41">
        <f t="shared" si="4"/>
        <v>50002557504</v>
      </c>
      <c r="Q25" s="44">
        <f t="shared" si="4"/>
        <v>53796268864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761882417</v>
      </c>
      <c r="D28" s="16">
        <f t="shared" si="5"/>
        <v>826017560</v>
      </c>
      <c r="E28" s="16">
        <f>SUM(E29:E31)</f>
        <v>806926340</v>
      </c>
      <c r="F28" s="16">
        <f>SUM(F29:F31)</f>
        <v>830192543</v>
      </c>
      <c r="G28" s="16">
        <f>SUM(G29:G31)</f>
        <v>799984811</v>
      </c>
      <c r="H28" s="16">
        <f>SUM(H29:H31)</f>
        <v>808650566</v>
      </c>
      <c r="I28" s="16">
        <f t="shared" si="5"/>
        <v>818813655</v>
      </c>
      <c r="J28" s="16">
        <f t="shared" si="5"/>
        <v>837929110</v>
      </c>
      <c r="K28" s="16">
        <f t="shared" si="5"/>
        <v>845334353</v>
      </c>
      <c r="L28" s="16">
        <f>SUM(L29:L31)</f>
        <v>837197679</v>
      </c>
      <c r="M28" s="16">
        <f>SUM(M29:M31)</f>
        <v>830046839</v>
      </c>
      <c r="N28" s="17">
        <f t="shared" si="5"/>
        <v>1225632808</v>
      </c>
      <c r="O28" s="18">
        <f t="shared" si="5"/>
        <v>10228607686</v>
      </c>
      <c r="P28" s="16">
        <f t="shared" si="5"/>
        <v>10482435190</v>
      </c>
      <c r="Q28" s="17">
        <f t="shared" si="5"/>
        <v>11313297282</v>
      </c>
    </row>
    <row r="29" spans="1:17" ht="13.5">
      <c r="A29" s="3" t="s">
        <v>23</v>
      </c>
      <c r="B29" s="2"/>
      <c r="C29" s="19">
        <v>56226748</v>
      </c>
      <c r="D29" s="19">
        <v>44532145</v>
      </c>
      <c r="E29" s="19">
        <v>44226235</v>
      </c>
      <c r="F29" s="19">
        <v>44170361</v>
      </c>
      <c r="G29" s="19">
        <v>44747765</v>
      </c>
      <c r="H29" s="19">
        <v>44057106</v>
      </c>
      <c r="I29" s="19">
        <v>45034202</v>
      </c>
      <c r="J29" s="19">
        <v>47920341</v>
      </c>
      <c r="K29" s="19">
        <v>50218542</v>
      </c>
      <c r="L29" s="19">
        <v>48921849</v>
      </c>
      <c r="M29" s="19">
        <v>49389656</v>
      </c>
      <c r="N29" s="20">
        <v>96815026</v>
      </c>
      <c r="O29" s="21">
        <v>616259803</v>
      </c>
      <c r="P29" s="19">
        <v>652371516</v>
      </c>
      <c r="Q29" s="22">
        <v>693088702</v>
      </c>
    </row>
    <row r="30" spans="1:17" ht="13.5">
      <c r="A30" s="3" t="s">
        <v>24</v>
      </c>
      <c r="B30" s="2"/>
      <c r="C30" s="23">
        <v>700852418</v>
      </c>
      <c r="D30" s="23">
        <v>777176469</v>
      </c>
      <c r="E30" s="23">
        <v>758365498</v>
      </c>
      <c r="F30" s="23">
        <v>781720758</v>
      </c>
      <c r="G30" s="23">
        <v>750722947</v>
      </c>
      <c r="H30" s="23">
        <v>760193264</v>
      </c>
      <c r="I30" s="23">
        <v>769428498</v>
      </c>
      <c r="J30" s="23">
        <v>785668867</v>
      </c>
      <c r="K30" s="23">
        <v>790722744</v>
      </c>
      <c r="L30" s="23">
        <v>784024256</v>
      </c>
      <c r="M30" s="23">
        <v>776256643</v>
      </c>
      <c r="N30" s="24">
        <v>1123824386</v>
      </c>
      <c r="O30" s="25">
        <v>9558955942</v>
      </c>
      <c r="P30" s="23">
        <v>9770806983</v>
      </c>
      <c r="Q30" s="26">
        <v>10555987581</v>
      </c>
    </row>
    <row r="31" spans="1:17" ht="13.5">
      <c r="A31" s="3" t="s">
        <v>25</v>
      </c>
      <c r="B31" s="2"/>
      <c r="C31" s="19">
        <v>4803251</v>
      </c>
      <c r="D31" s="19">
        <v>4308946</v>
      </c>
      <c r="E31" s="19">
        <v>4334607</v>
      </c>
      <c r="F31" s="19">
        <v>4301424</v>
      </c>
      <c r="G31" s="19">
        <v>4514099</v>
      </c>
      <c r="H31" s="19">
        <v>4400196</v>
      </c>
      <c r="I31" s="19">
        <v>4350955</v>
      </c>
      <c r="J31" s="19">
        <v>4339902</v>
      </c>
      <c r="K31" s="19">
        <v>4393067</v>
      </c>
      <c r="L31" s="19">
        <v>4251574</v>
      </c>
      <c r="M31" s="19">
        <v>4400540</v>
      </c>
      <c r="N31" s="20">
        <v>4993396</v>
      </c>
      <c r="O31" s="21">
        <v>53391941</v>
      </c>
      <c r="P31" s="19">
        <v>59256691</v>
      </c>
      <c r="Q31" s="22">
        <v>64220999</v>
      </c>
    </row>
    <row r="32" spans="1:17" ht="13.5">
      <c r="A32" s="1" t="s">
        <v>26</v>
      </c>
      <c r="B32" s="2"/>
      <c r="C32" s="16">
        <f aca="true" t="shared" si="6" ref="C32:Q32">SUM(C33:C37)</f>
        <v>571135257</v>
      </c>
      <c r="D32" s="16">
        <f t="shared" si="6"/>
        <v>621118809</v>
      </c>
      <c r="E32" s="16">
        <f>SUM(E33:E37)</f>
        <v>630753475</v>
      </c>
      <c r="F32" s="16">
        <f>SUM(F33:F37)</f>
        <v>656674817</v>
      </c>
      <c r="G32" s="16">
        <f>SUM(G33:G37)</f>
        <v>659525361</v>
      </c>
      <c r="H32" s="16">
        <f>SUM(H33:H37)</f>
        <v>650658114</v>
      </c>
      <c r="I32" s="16">
        <f t="shared" si="6"/>
        <v>646943779</v>
      </c>
      <c r="J32" s="16">
        <f t="shared" si="6"/>
        <v>650811930</v>
      </c>
      <c r="K32" s="16">
        <f t="shared" si="6"/>
        <v>647325582</v>
      </c>
      <c r="L32" s="16">
        <f>SUM(L33:L37)</f>
        <v>659765662</v>
      </c>
      <c r="M32" s="16">
        <f>SUM(M33:M37)</f>
        <v>660384509</v>
      </c>
      <c r="N32" s="27">
        <f t="shared" si="6"/>
        <v>1073935931</v>
      </c>
      <c r="O32" s="28">
        <f t="shared" si="6"/>
        <v>8129030507</v>
      </c>
      <c r="P32" s="16">
        <f t="shared" si="6"/>
        <v>8315545152</v>
      </c>
      <c r="Q32" s="29">
        <f t="shared" si="6"/>
        <v>8857617025</v>
      </c>
    </row>
    <row r="33" spans="1:17" ht="13.5">
      <c r="A33" s="3" t="s">
        <v>27</v>
      </c>
      <c r="B33" s="2"/>
      <c r="C33" s="19">
        <v>76388652</v>
      </c>
      <c r="D33" s="19">
        <v>79791749</v>
      </c>
      <c r="E33" s="19">
        <v>80998145</v>
      </c>
      <c r="F33" s="19">
        <v>91210675</v>
      </c>
      <c r="G33" s="19">
        <v>84308412</v>
      </c>
      <c r="H33" s="19">
        <v>81027978</v>
      </c>
      <c r="I33" s="19">
        <v>78077537</v>
      </c>
      <c r="J33" s="19">
        <v>79801024</v>
      </c>
      <c r="K33" s="19">
        <v>82187724</v>
      </c>
      <c r="L33" s="19">
        <v>82910727</v>
      </c>
      <c r="M33" s="19">
        <v>86103729</v>
      </c>
      <c r="N33" s="20">
        <v>110422359</v>
      </c>
      <c r="O33" s="21">
        <v>1013227717</v>
      </c>
      <c r="P33" s="19">
        <v>1063254788</v>
      </c>
      <c r="Q33" s="22">
        <v>1142130009</v>
      </c>
    </row>
    <row r="34" spans="1:17" ht="13.5">
      <c r="A34" s="3" t="s">
        <v>28</v>
      </c>
      <c r="B34" s="2"/>
      <c r="C34" s="19">
        <v>74108597</v>
      </c>
      <c r="D34" s="19">
        <v>84389113</v>
      </c>
      <c r="E34" s="19">
        <v>88948869</v>
      </c>
      <c r="F34" s="19">
        <v>93902278</v>
      </c>
      <c r="G34" s="19">
        <v>96029397</v>
      </c>
      <c r="H34" s="19">
        <v>97421257</v>
      </c>
      <c r="I34" s="19">
        <v>94442835</v>
      </c>
      <c r="J34" s="19">
        <v>94649678</v>
      </c>
      <c r="K34" s="19">
        <v>98168881</v>
      </c>
      <c r="L34" s="19">
        <v>97751232</v>
      </c>
      <c r="M34" s="19">
        <v>96849642</v>
      </c>
      <c r="N34" s="20">
        <v>144410992</v>
      </c>
      <c r="O34" s="21">
        <v>1161071786</v>
      </c>
      <c r="P34" s="19">
        <v>1279114131</v>
      </c>
      <c r="Q34" s="22">
        <v>1346039062</v>
      </c>
    </row>
    <row r="35" spans="1:17" ht="13.5">
      <c r="A35" s="3" t="s">
        <v>29</v>
      </c>
      <c r="B35" s="2"/>
      <c r="C35" s="19">
        <v>233530884</v>
      </c>
      <c r="D35" s="19">
        <v>256519581</v>
      </c>
      <c r="E35" s="19">
        <v>258086085</v>
      </c>
      <c r="F35" s="19">
        <v>257980276</v>
      </c>
      <c r="G35" s="19">
        <v>267405434</v>
      </c>
      <c r="H35" s="19">
        <v>257663160</v>
      </c>
      <c r="I35" s="19">
        <v>262747146</v>
      </c>
      <c r="J35" s="19">
        <v>264046067</v>
      </c>
      <c r="K35" s="19">
        <v>261764519</v>
      </c>
      <c r="L35" s="19">
        <v>259459245</v>
      </c>
      <c r="M35" s="19">
        <v>259819454</v>
      </c>
      <c r="N35" s="20">
        <v>323107361</v>
      </c>
      <c r="O35" s="21">
        <v>3162129348</v>
      </c>
      <c r="P35" s="19">
        <v>2993540936</v>
      </c>
      <c r="Q35" s="22">
        <v>3136144837</v>
      </c>
    </row>
    <row r="36" spans="1:17" ht="13.5">
      <c r="A36" s="3" t="s">
        <v>30</v>
      </c>
      <c r="B36" s="2"/>
      <c r="C36" s="19">
        <v>84895702</v>
      </c>
      <c r="D36" s="19">
        <v>90549399</v>
      </c>
      <c r="E36" s="19">
        <v>92737305</v>
      </c>
      <c r="F36" s="19">
        <v>102374855</v>
      </c>
      <c r="G36" s="19">
        <v>101802474</v>
      </c>
      <c r="H36" s="19">
        <v>102526861</v>
      </c>
      <c r="I36" s="19">
        <v>100143942</v>
      </c>
      <c r="J36" s="19">
        <v>99005858</v>
      </c>
      <c r="K36" s="19">
        <v>93312498</v>
      </c>
      <c r="L36" s="19">
        <v>101977758</v>
      </c>
      <c r="M36" s="19">
        <v>105750496</v>
      </c>
      <c r="N36" s="20">
        <v>315945833</v>
      </c>
      <c r="O36" s="21">
        <v>1391022815</v>
      </c>
      <c r="P36" s="19">
        <v>1477769631</v>
      </c>
      <c r="Q36" s="22">
        <v>1614654002</v>
      </c>
    </row>
    <row r="37" spans="1:17" ht="13.5">
      <c r="A37" s="3" t="s">
        <v>31</v>
      </c>
      <c r="B37" s="2"/>
      <c r="C37" s="23">
        <v>102211422</v>
      </c>
      <c r="D37" s="23">
        <v>109868967</v>
      </c>
      <c r="E37" s="23">
        <v>109983071</v>
      </c>
      <c r="F37" s="23">
        <v>111206733</v>
      </c>
      <c r="G37" s="23">
        <v>109979644</v>
      </c>
      <c r="H37" s="23">
        <v>112018858</v>
      </c>
      <c r="I37" s="23">
        <v>111532319</v>
      </c>
      <c r="J37" s="23">
        <v>113309303</v>
      </c>
      <c r="K37" s="23">
        <v>111891960</v>
      </c>
      <c r="L37" s="23">
        <v>117666700</v>
      </c>
      <c r="M37" s="23">
        <v>111861188</v>
      </c>
      <c r="N37" s="24">
        <v>180049386</v>
      </c>
      <c r="O37" s="25">
        <v>1401578841</v>
      </c>
      <c r="P37" s="23">
        <v>1501865666</v>
      </c>
      <c r="Q37" s="26">
        <v>1618649115</v>
      </c>
    </row>
    <row r="38" spans="1:17" ht="13.5">
      <c r="A38" s="1" t="s">
        <v>32</v>
      </c>
      <c r="B38" s="4"/>
      <c r="C38" s="16">
        <f aca="true" t="shared" si="7" ref="C38:Q38">SUM(C39:C41)</f>
        <v>321350560</v>
      </c>
      <c r="D38" s="16">
        <f t="shared" si="7"/>
        <v>406470673</v>
      </c>
      <c r="E38" s="16">
        <f>SUM(E39:E41)</f>
        <v>430418821</v>
      </c>
      <c r="F38" s="16">
        <f>SUM(F39:F41)</f>
        <v>474253643</v>
      </c>
      <c r="G38" s="16">
        <f>SUM(G39:G41)</f>
        <v>449141565</v>
      </c>
      <c r="H38" s="16">
        <f>SUM(H39:H41)</f>
        <v>425942313</v>
      </c>
      <c r="I38" s="16">
        <f t="shared" si="7"/>
        <v>469075918</v>
      </c>
      <c r="J38" s="16">
        <f t="shared" si="7"/>
        <v>555785822</v>
      </c>
      <c r="K38" s="16">
        <f t="shared" si="7"/>
        <v>500813504</v>
      </c>
      <c r="L38" s="16">
        <f>SUM(L39:L41)</f>
        <v>489538443</v>
      </c>
      <c r="M38" s="16">
        <f>SUM(M39:M41)</f>
        <v>507462972</v>
      </c>
      <c r="N38" s="27">
        <f t="shared" si="7"/>
        <v>677534763</v>
      </c>
      <c r="O38" s="28">
        <f t="shared" si="7"/>
        <v>5707788956</v>
      </c>
      <c r="P38" s="16">
        <f t="shared" si="7"/>
        <v>6213302193</v>
      </c>
      <c r="Q38" s="29">
        <f t="shared" si="7"/>
        <v>6646945736</v>
      </c>
    </row>
    <row r="39" spans="1:17" ht="13.5">
      <c r="A39" s="3" t="s">
        <v>33</v>
      </c>
      <c r="B39" s="2"/>
      <c r="C39" s="19">
        <v>116107485</v>
      </c>
      <c r="D39" s="19">
        <v>102347526</v>
      </c>
      <c r="E39" s="19">
        <v>113538994</v>
      </c>
      <c r="F39" s="19">
        <v>107379444</v>
      </c>
      <c r="G39" s="19">
        <v>101004504</v>
      </c>
      <c r="H39" s="19">
        <v>98265112</v>
      </c>
      <c r="I39" s="19">
        <v>140648971</v>
      </c>
      <c r="J39" s="19">
        <v>117419667</v>
      </c>
      <c r="K39" s="19">
        <v>118426454</v>
      </c>
      <c r="L39" s="19">
        <v>109142580</v>
      </c>
      <c r="M39" s="19">
        <v>124647909</v>
      </c>
      <c r="N39" s="20">
        <v>126597527</v>
      </c>
      <c r="O39" s="21">
        <v>1375526089</v>
      </c>
      <c r="P39" s="19">
        <v>1479673014</v>
      </c>
      <c r="Q39" s="22">
        <v>1539262248</v>
      </c>
    </row>
    <row r="40" spans="1:17" ht="13.5">
      <c r="A40" s="3" t="s">
        <v>34</v>
      </c>
      <c r="B40" s="2"/>
      <c r="C40" s="19">
        <v>189482716</v>
      </c>
      <c r="D40" s="19">
        <v>287348241</v>
      </c>
      <c r="E40" s="19">
        <v>299820898</v>
      </c>
      <c r="F40" s="19">
        <v>349012844</v>
      </c>
      <c r="G40" s="19">
        <v>327804392</v>
      </c>
      <c r="H40" s="19">
        <v>310930347</v>
      </c>
      <c r="I40" s="19">
        <v>311778834</v>
      </c>
      <c r="J40" s="19">
        <v>420258688</v>
      </c>
      <c r="K40" s="19">
        <v>362565541</v>
      </c>
      <c r="L40" s="19">
        <v>361593456</v>
      </c>
      <c r="M40" s="19">
        <v>365579124</v>
      </c>
      <c r="N40" s="20">
        <v>531060996</v>
      </c>
      <c r="O40" s="21">
        <v>4117236173</v>
      </c>
      <c r="P40" s="19">
        <v>4526488528</v>
      </c>
      <c r="Q40" s="22">
        <v>4884730075</v>
      </c>
    </row>
    <row r="41" spans="1:17" ht="13.5">
      <c r="A41" s="3" t="s">
        <v>35</v>
      </c>
      <c r="B41" s="2"/>
      <c r="C41" s="19">
        <v>15760359</v>
      </c>
      <c r="D41" s="19">
        <v>16774906</v>
      </c>
      <c r="E41" s="19">
        <v>17058929</v>
      </c>
      <c r="F41" s="19">
        <v>17861355</v>
      </c>
      <c r="G41" s="19">
        <v>20332669</v>
      </c>
      <c r="H41" s="19">
        <v>16746854</v>
      </c>
      <c r="I41" s="19">
        <v>16648113</v>
      </c>
      <c r="J41" s="19">
        <v>18107467</v>
      </c>
      <c r="K41" s="19">
        <v>19821509</v>
      </c>
      <c r="L41" s="19">
        <v>18802407</v>
      </c>
      <c r="M41" s="19">
        <v>17235939</v>
      </c>
      <c r="N41" s="20">
        <v>19876240</v>
      </c>
      <c r="O41" s="21">
        <v>215026694</v>
      </c>
      <c r="P41" s="19">
        <v>207140651</v>
      </c>
      <c r="Q41" s="22">
        <v>222953413</v>
      </c>
    </row>
    <row r="42" spans="1:17" ht="13.5">
      <c r="A42" s="1" t="s">
        <v>36</v>
      </c>
      <c r="B42" s="4"/>
      <c r="C42" s="16">
        <f aca="true" t="shared" si="8" ref="C42:Q42">SUM(C43:C46)</f>
        <v>758359887</v>
      </c>
      <c r="D42" s="16">
        <f t="shared" si="8"/>
        <v>2060674754</v>
      </c>
      <c r="E42" s="16">
        <f>SUM(E43:E46)</f>
        <v>2069077183</v>
      </c>
      <c r="F42" s="16">
        <f>SUM(F43:F46)</f>
        <v>1609866516</v>
      </c>
      <c r="G42" s="16">
        <f>SUM(G43:G46)</f>
        <v>1610638221</v>
      </c>
      <c r="H42" s="16">
        <f>SUM(H43:H46)</f>
        <v>1574150603</v>
      </c>
      <c r="I42" s="16">
        <f t="shared" si="8"/>
        <v>1523483883</v>
      </c>
      <c r="J42" s="16">
        <f t="shared" si="8"/>
        <v>1604475595</v>
      </c>
      <c r="K42" s="16">
        <f t="shared" si="8"/>
        <v>1559908111</v>
      </c>
      <c r="L42" s="16">
        <f>SUM(L43:L46)</f>
        <v>1598798765</v>
      </c>
      <c r="M42" s="16">
        <f>SUM(M43:M46)</f>
        <v>1597256942</v>
      </c>
      <c r="N42" s="27">
        <f t="shared" si="8"/>
        <v>3014945176</v>
      </c>
      <c r="O42" s="28">
        <f t="shared" si="8"/>
        <v>20581635237</v>
      </c>
      <c r="P42" s="16">
        <f t="shared" si="8"/>
        <v>21579633274</v>
      </c>
      <c r="Q42" s="29">
        <f t="shared" si="8"/>
        <v>23266578671</v>
      </c>
    </row>
    <row r="43" spans="1:17" ht="13.5">
      <c r="A43" s="3" t="s">
        <v>37</v>
      </c>
      <c r="B43" s="2"/>
      <c r="C43" s="19">
        <v>223818566</v>
      </c>
      <c r="D43" s="19">
        <v>1417991558</v>
      </c>
      <c r="E43" s="19">
        <v>1381283996</v>
      </c>
      <c r="F43" s="19">
        <v>885576137</v>
      </c>
      <c r="G43" s="19">
        <v>911233666</v>
      </c>
      <c r="H43" s="19">
        <v>876644863</v>
      </c>
      <c r="I43" s="19">
        <v>826614911</v>
      </c>
      <c r="J43" s="19">
        <v>880658326</v>
      </c>
      <c r="K43" s="19">
        <v>841994542</v>
      </c>
      <c r="L43" s="19">
        <v>867694302</v>
      </c>
      <c r="M43" s="19">
        <v>862719371</v>
      </c>
      <c r="N43" s="20">
        <v>2015788268</v>
      </c>
      <c r="O43" s="21">
        <v>11992018301</v>
      </c>
      <c r="P43" s="19">
        <v>12923298838</v>
      </c>
      <c r="Q43" s="22">
        <v>13972158867</v>
      </c>
    </row>
    <row r="44" spans="1:17" ht="13.5">
      <c r="A44" s="3" t="s">
        <v>38</v>
      </c>
      <c r="B44" s="2"/>
      <c r="C44" s="19">
        <v>234222509</v>
      </c>
      <c r="D44" s="19">
        <v>273503828</v>
      </c>
      <c r="E44" s="19">
        <v>283160221</v>
      </c>
      <c r="F44" s="19">
        <v>295767685</v>
      </c>
      <c r="G44" s="19">
        <v>290307471</v>
      </c>
      <c r="H44" s="19">
        <v>292613978</v>
      </c>
      <c r="I44" s="19">
        <v>297058518</v>
      </c>
      <c r="J44" s="19">
        <v>300811952</v>
      </c>
      <c r="K44" s="19">
        <v>297682981</v>
      </c>
      <c r="L44" s="19">
        <v>305254130</v>
      </c>
      <c r="M44" s="19">
        <v>303231757</v>
      </c>
      <c r="N44" s="20">
        <v>396659932</v>
      </c>
      <c r="O44" s="21">
        <v>3570274885</v>
      </c>
      <c r="P44" s="19">
        <v>3822349477</v>
      </c>
      <c r="Q44" s="22">
        <v>4132448793</v>
      </c>
    </row>
    <row r="45" spans="1:17" ht="13.5">
      <c r="A45" s="3" t="s">
        <v>39</v>
      </c>
      <c r="B45" s="2"/>
      <c r="C45" s="23">
        <v>140607198</v>
      </c>
      <c r="D45" s="23">
        <v>174251186</v>
      </c>
      <c r="E45" s="23">
        <v>194786635</v>
      </c>
      <c r="F45" s="23">
        <v>224448722</v>
      </c>
      <c r="G45" s="23">
        <v>205443076</v>
      </c>
      <c r="H45" s="23">
        <v>201307769</v>
      </c>
      <c r="I45" s="23">
        <v>195736137</v>
      </c>
      <c r="J45" s="23">
        <v>210369187</v>
      </c>
      <c r="K45" s="23">
        <v>211699814</v>
      </c>
      <c r="L45" s="23">
        <v>217258662</v>
      </c>
      <c r="M45" s="23">
        <v>220983708</v>
      </c>
      <c r="N45" s="24">
        <v>333365709</v>
      </c>
      <c r="O45" s="25">
        <v>2530257718</v>
      </c>
      <c r="P45" s="23">
        <v>2363170190</v>
      </c>
      <c r="Q45" s="26">
        <v>2531918993</v>
      </c>
    </row>
    <row r="46" spans="1:17" ht="13.5">
      <c r="A46" s="3" t="s">
        <v>40</v>
      </c>
      <c r="B46" s="2"/>
      <c r="C46" s="19">
        <v>159711614</v>
      </c>
      <c r="D46" s="19">
        <v>194928182</v>
      </c>
      <c r="E46" s="19">
        <v>209846331</v>
      </c>
      <c r="F46" s="19">
        <v>204073972</v>
      </c>
      <c r="G46" s="19">
        <v>203654008</v>
      </c>
      <c r="H46" s="19">
        <v>203583993</v>
      </c>
      <c r="I46" s="19">
        <v>204074317</v>
      </c>
      <c r="J46" s="19">
        <v>212636130</v>
      </c>
      <c r="K46" s="19">
        <v>208530774</v>
      </c>
      <c r="L46" s="19">
        <v>208591671</v>
      </c>
      <c r="M46" s="19">
        <v>210322106</v>
      </c>
      <c r="N46" s="20">
        <v>269131267</v>
      </c>
      <c r="O46" s="21">
        <v>2489084333</v>
      </c>
      <c r="P46" s="19">
        <v>2470814769</v>
      </c>
      <c r="Q46" s="22">
        <v>2630052018</v>
      </c>
    </row>
    <row r="47" spans="1:17" ht="13.5">
      <c r="A47" s="1" t="s">
        <v>41</v>
      </c>
      <c r="B47" s="4"/>
      <c r="C47" s="16">
        <v>29189039</v>
      </c>
      <c r="D47" s="16">
        <v>31658872</v>
      </c>
      <c r="E47" s="16">
        <v>31747801</v>
      </c>
      <c r="F47" s="16">
        <v>33589267</v>
      </c>
      <c r="G47" s="16">
        <v>33862144</v>
      </c>
      <c r="H47" s="16">
        <v>37071192</v>
      </c>
      <c r="I47" s="16">
        <v>39250416</v>
      </c>
      <c r="J47" s="16">
        <v>47932543</v>
      </c>
      <c r="K47" s="16">
        <v>48737617</v>
      </c>
      <c r="L47" s="16">
        <v>53145477</v>
      </c>
      <c r="M47" s="16">
        <v>41308524</v>
      </c>
      <c r="N47" s="27">
        <v>44429520</v>
      </c>
      <c r="O47" s="28">
        <v>471922352</v>
      </c>
      <c r="P47" s="16">
        <v>511462957</v>
      </c>
      <c r="Q47" s="29">
        <v>538851707</v>
      </c>
    </row>
    <row r="48" spans="1:17" ht="13.5">
      <c r="A48" s="5" t="s">
        <v>44</v>
      </c>
      <c r="B48" s="6"/>
      <c r="C48" s="41">
        <f aca="true" t="shared" si="9" ref="C48:Q48">+C28+C32+C38+C42+C47</f>
        <v>2441917160</v>
      </c>
      <c r="D48" s="41">
        <f t="shared" si="9"/>
        <v>3945940668</v>
      </c>
      <c r="E48" s="41">
        <f>+E28+E32+E38+E42+E47</f>
        <v>3968923620</v>
      </c>
      <c r="F48" s="41">
        <f>+F28+F32+F38+F42+F47</f>
        <v>3604576786</v>
      </c>
      <c r="G48" s="41">
        <f>+G28+G32+G38+G42+G47</f>
        <v>3553152102</v>
      </c>
      <c r="H48" s="41">
        <f>+H28+H32+H38+H42+H47</f>
        <v>3496472788</v>
      </c>
      <c r="I48" s="41">
        <f t="shared" si="9"/>
        <v>3497567651</v>
      </c>
      <c r="J48" s="41">
        <f t="shared" si="9"/>
        <v>3696935000</v>
      </c>
      <c r="K48" s="41">
        <f t="shared" si="9"/>
        <v>3602119167</v>
      </c>
      <c r="L48" s="41">
        <f>+L28+L32+L38+L42+L47</f>
        <v>3638446026</v>
      </c>
      <c r="M48" s="41">
        <f>+M28+M32+M38+M42+M47</f>
        <v>3636459786</v>
      </c>
      <c r="N48" s="42">
        <f t="shared" si="9"/>
        <v>6036478198</v>
      </c>
      <c r="O48" s="43">
        <f t="shared" si="9"/>
        <v>45118984738</v>
      </c>
      <c r="P48" s="41">
        <f t="shared" si="9"/>
        <v>47102378766</v>
      </c>
      <c r="Q48" s="44">
        <f t="shared" si="9"/>
        <v>50623290421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868885057</v>
      </c>
      <c r="D49" s="45">
        <f t="shared" si="10"/>
        <v>429443101</v>
      </c>
      <c r="E49" s="45">
        <f t="shared" si="10"/>
        <v>-552008257</v>
      </c>
      <c r="F49" s="45">
        <f t="shared" si="10"/>
        <v>-82559450</v>
      </c>
      <c r="G49" s="45">
        <f t="shared" si="10"/>
        <v>-93714323</v>
      </c>
      <c r="H49" s="45">
        <f t="shared" si="10"/>
        <v>730516646</v>
      </c>
      <c r="I49" s="45">
        <f t="shared" si="10"/>
        <v>44944850</v>
      </c>
      <c r="J49" s="45">
        <f t="shared" si="10"/>
        <v>-251936969</v>
      </c>
      <c r="K49" s="45">
        <f t="shared" si="10"/>
        <v>859527467</v>
      </c>
      <c r="L49" s="45">
        <f>+L25-L48</f>
        <v>-231398888</v>
      </c>
      <c r="M49" s="45">
        <f>+M25-M48</f>
        <v>-94156935</v>
      </c>
      <c r="N49" s="46">
        <f t="shared" si="10"/>
        <v>-1298374606</v>
      </c>
      <c r="O49" s="47">
        <f t="shared" si="10"/>
        <v>329171901</v>
      </c>
      <c r="P49" s="45">
        <f t="shared" si="10"/>
        <v>2900178738</v>
      </c>
      <c r="Q49" s="48">
        <f t="shared" si="10"/>
        <v>3172978443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2020-11-26T16:20:28Z</dcterms:created>
  <dcterms:modified xsi:type="dcterms:W3CDTF">2020-11-26T16:21:02Z</dcterms:modified>
  <cp:category/>
  <cp:version/>
  <cp:contentType/>
  <cp:contentStatus/>
</cp:coreProperties>
</file>